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пр№18" sheetId="11" r:id="rId1"/>
    <sheet name="пр№1" sheetId="5" r:id="rId2"/>
    <sheet name="пр№2" sheetId="6" r:id="rId3"/>
    <sheet name="пр№3" sheetId="16" r:id="rId4"/>
    <sheet name="пр№4" sheetId="19" r:id="rId5"/>
    <sheet name="Пр№5" sheetId="1" r:id="rId6"/>
    <sheet name="Пр№6" sheetId="2" r:id="rId7"/>
    <sheet name="пр№7" sheetId="4" r:id="rId8"/>
    <sheet name="пр№8" sheetId="3" r:id="rId9"/>
    <sheet name="Пр№9" sheetId="9" r:id="rId10"/>
    <sheet name="ПР№10" sheetId="10" r:id="rId11"/>
    <sheet name="Пр №11" sheetId="7" r:id="rId12"/>
    <sheet name="Пр№12" sheetId="8" r:id="rId13"/>
    <sheet name="Пр№13" sheetId="13" r:id="rId14"/>
    <sheet name="пр№14" sheetId="14" r:id="rId15"/>
    <sheet name="Пр№15" sheetId="15" r:id="rId16"/>
    <sheet name="пр№16" sheetId="17" r:id="rId17"/>
    <sheet name="пр№17" sheetId="18" r:id="rId18"/>
    <sheet name="Лист1" sheetId="20" r:id="rId19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1" i="4" l="1"/>
  <c r="H12" i="2" l="1"/>
  <c r="I808" i="2"/>
  <c r="H808" i="2"/>
  <c r="I792" i="2"/>
  <c r="H792" i="2"/>
  <c r="I776" i="2"/>
  <c r="H776" i="2"/>
  <c r="I760" i="2"/>
  <c r="H760" i="2"/>
  <c r="I745" i="2"/>
  <c r="H745" i="2"/>
  <c r="I729" i="2"/>
  <c r="H729" i="2"/>
  <c r="I714" i="2"/>
  <c r="H714" i="2"/>
  <c r="I698" i="2"/>
  <c r="H698" i="2"/>
  <c r="I682" i="2"/>
  <c r="H682" i="2"/>
  <c r="I666" i="2"/>
  <c r="H666" i="2"/>
  <c r="I649" i="2"/>
  <c r="H649" i="2"/>
  <c r="I634" i="2"/>
  <c r="H634" i="2"/>
  <c r="I618" i="2"/>
  <c r="H618" i="2"/>
  <c r="I602" i="2"/>
  <c r="H602" i="2"/>
  <c r="I586" i="2"/>
  <c r="H586" i="2"/>
  <c r="I570" i="2"/>
  <c r="H570" i="2"/>
  <c r="I553" i="2"/>
  <c r="H553" i="2"/>
  <c r="I538" i="2"/>
  <c r="H538" i="2"/>
  <c r="I523" i="2"/>
  <c r="H523" i="2"/>
  <c r="I508" i="2"/>
  <c r="H508" i="2"/>
  <c r="I492" i="2"/>
  <c r="H492" i="2"/>
  <c r="I476" i="2"/>
  <c r="H476" i="2"/>
  <c r="I819" i="1"/>
  <c r="I801" i="1"/>
  <c r="I785" i="1"/>
  <c r="I769" i="1"/>
  <c r="I753" i="1"/>
  <c r="I737" i="1"/>
  <c r="I719" i="1"/>
  <c r="I703" i="1"/>
  <c r="I687" i="1"/>
  <c r="I671" i="1" l="1"/>
  <c r="I653" i="1"/>
  <c r="I637" i="1"/>
  <c r="I621" i="1"/>
  <c r="I603" i="1"/>
  <c r="I587" i="1"/>
  <c r="I569" i="1"/>
  <c r="I553" i="1"/>
  <c r="I537" i="1"/>
  <c r="I521" i="1"/>
  <c r="I505" i="1"/>
  <c r="I489" i="1"/>
  <c r="I473" i="1"/>
  <c r="I68" i="1" l="1"/>
  <c r="G100" i="4"/>
  <c r="H129" i="3" l="1"/>
  <c r="G129" i="3"/>
  <c r="G181" i="3" l="1"/>
  <c r="D28" i="6"/>
  <c r="D29" i="5" l="1"/>
  <c r="I798" i="2" l="1"/>
  <c r="H798" i="2"/>
  <c r="I782" i="2"/>
  <c r="H782" i="2"/>
  <c r="I766" i="2"/>
  <c r="H766" i="2"/>
  <c r="I751" i="2"/>
  <c r="H751" i="2"/>
  <c r="I735" i="2"/>
  <c r="H735" i="2"/>
  <c r="I720" i="2"/>
  <c r="H720" i="2"/>
  <c r="I704" i="2"/>
  <c r="H704" i="2"/>
  <c r="I688" i="2"/>
  <c r="H688" i="2"/>
  <c r="I672" i="2"/>
  <c r="H672" i="2"/>
  <c r="I657" i="2"/>
  <c r="H657" i="2"/>
  <c r="I640" i="2"/>
  <c r="H640" i="2"/>
  <c r="I624" i="2"/>
  <c r="H624" i="2"/>
  <c r="I608" i="2"/>
  <c r="H608" i="2"/>
  <c r="I592" i="2"/>
  <c r="H592" i="2"/>
  <c r="I576" i="2"/>
  <c r="H576" i="2"/>
  <c r="I561" i="2"/>
  <c r="H561" i="2"/>
  <c r="I544" i="2"/>
  <c r="H544" i="2"/>
  <c r="I529" i="2"/>
  <c r="H529" i="2"/>
  <c r="I514" i="2"/>
  <c r="H514" i="2"/>
  <c r="I498" i="2"/>
  <c r="H498" i="2"/>
  <c r="I482" i="2"/>
  <c r="H482" i="2"/>
  <c r="I465" i="2"/>
  <c r="H465" i="2"/>
  <c r="H137" i="3"/>
  <c r="G137" i="3"/>
  <c r="I227" i="2"/>
  <c r="H227" i="2"/>
  <c r="I76" i="2" l="1"/>
  <c r="H76" i="2"/>
  <c r="H20" i="3" l="1"/>
  <c r="H19" i="3"/>
  <c r="G20" i="3"/>
  <c r="G19" i="3"/>
  <c r="H152" i="3"/>
  <c r="G152" i="3"/>
  <c r="H168" i="3"/>
  <c r="I77" i="1" l="1"/>
  <c r="I61" i="1" l="1"/>
  <c r="G94" i="4" l="1"/>
  <c r="I43" i="1" l="1"/>
  <c r="G59" i="4"/>
  <c r="I65" i="2" l="1"/>
  <c r="H65" i="2"/>
  <c r="I64" i="2"/>
  <c r="H64" i="2"/>
  <c r="G204" i="4" l="1"/>
  <c r="G129" i="4"/>
  <c r="I841" i="1"/>
  <c r="I853" i="1" l="1"/>
  <c r="I809" i="1"/>
  <c r="I791" i="1"/>
  <c r="I775" i="1"/>
  <c r="I759" i="1"/>
  <c r="I743" i="1"/>
  <c r="I727" i="1"/>
  <c r="I709" i="1"/>
  <c r="I693" i="1"/>
  <c r="I677" i="1"/>
  <c r="I661" i="1"/>
  <c r="I643" i="1"/>
  <c r="I627" i="1"/>
  <c r="I611" i="1"/>
  <c r="I593" i="1" l="1"/>
  <c r="I577" i="1"/>
  <c r="I559" i="1"/>
  <c r="I543" i="1"/>
  <c r="I527" i="1"/>
  <c r="I495" i="1"/>
  <c r="E28" i="6" l="1"/>
  <c r="H211" i="3" l="1"/>
  <c r="H207" i="3" s="1"/>
  <c r="H201" i="3"/>
  <c r="H200" i="3"/>
  <c r="H199" i="3"/>
  <c r="H192" i="3"/>
  <c r="H182" i="3"/>
  <c r="H181" i="3" s="1"/>
  <c r="H180" i="3" s="1"/>
  <c r="H173" i="3"/>
  <c r="H167" i="3"/>
  <c r="H151" i="3"/>
  <c r="H133" i="3"/>
  <c r="H119" i="3"/>
  <c r="H114" i="3"/>
  <c r="H101" i="3"/>
  <c r="H94" i="3"/>
  <c r="H89" i="3"/>
  <c r="H87" i="3"/>
  <c r="H82" i="3"/>
  <c r="H65" i="3"/>
  <c r="H56" i="3"/>
  <c r="H50" i="3"/>
  <c r="H40" i="3"/>
  <c r="H36" i="3"/>
  <c r="H24" i="3"/>
  <c r="G211" i="3"/>
  <c r="G207" i="3" s="1"/>
  <c r="G201" i="3"/>
  <c r="G200" i="3"/>
  <c r="G199" i="3"/>
  <c r="G192" i="3"/>
  <c r="G182" i="3"/>
  <c r="G180" i="3" s="1"/>
  <c r="G173" i="3"/>
  <c r="G168" i="3"/>
  <c r="G167" i="3" s="1"/>
  <c r="G151" i="3"/>
  <c r="G133" i="3"/>
  <c r="G119" i="3"/>
  <c r="G114" i="3"/>
  <c r="G101" i="3"/>
  <c r="G94" i="3"/>
  <c r="G87" i="3" s="1"/>
  <c r="G89" i="3"/>
  <c r="G82" i="3"/>
  <c r="G65" i="3"/>
  <c r="G56" i="3"/>
  <c r="G50" i="3"/>
  <c r="G40" i="3"/>
  <c r="G36" i="3"/>
  <c r="G24" i="3"/>
  <c r="I852" i="2"/>
  <c r="I843" i="2"/>
  <c r="I838" i="2"/>
  <c r="I832" i="2"/>
  <c r="I831" i="2"/>
  <c r="I825" i="2"/>
  <c r="I820" i="2"/>
  <c r="I814" i="2"/>
  <c r="I804" i="2"/>
  <c r="I797" i="2" s="1"/>
  <c r="I788" i="2"/>
  <c r="I781" i="2" s="1"/>
  <c r="I772" i="2"/>
  <c r="I765" i="2" s="1"/>
  <c r="I756" i="2"/>
  <c r="I750" i="2" s="1"/>
  <c r="I741" i="2"/>
  <c r="I734" i="2" s="1"/>
  <c r="I725" i="2"/>
  <c r="I719" i="2" s="1"/>
  <c r="I710" i="2"/>
  <c r="I703" i="2" s="1"/>
  <c r="I694" i="2"/>
  <c r="I687" i="2" s="1"/>
  <c r="I678" i="2"/>
  <c r="I671" i="2" s="1"/>
  <c r="I662" i="2"/>
  <c r="I656" i="2" s="1"/>
  <c r="I645" i="2"/>
  <c r="I639" i="2" s="1"/>
  <c r="I630" i="2"/>
  <c r="I623" i="2" s="1"/>
  <c r="I614" i="2"/>
  <c r="I607" i="2" s="1"/>
  <c r="I598" i="2"/>
  <c r="I591" i="2" s="1"/>
  <c r="I582" i="2"/>
  <c r="I575" i="2" s="1"/>
  <c r="I566" i="2"/>
  <c r="I560" i="2" s="1"/>
  <c r="I549" i="2"/>
  <c r="I543" i="2" s="1"/>
  <c r="I534" i="2"/>
  <c r="I528" i="2" s="1"/>
  <c r="I519" i="2"/>
  <c r="I513" i="2" s="1"/>
  <c r="I504" i="2"/>
  <c r="I497" i="2" s="1"/>
  <c r="I488" i="2"/>
  <c r="I481" i="2" s="1"/>
  <c r="I472" i="2"/>
  <c r="I464" i="2" s="1"/>
  <c r="I454" i="2"/>
  <c r="I448" i="2"/>
  <c r="I437" i="2"/>
  <c r="I431" i="2"/>
  <c r="I420" i="2"/>
  <c r="I414" i="2"/>
  <c r="I403" i="2"/>
  <c r="I397" i="2"/>
  <c r="I386" i="2"/>
  <c r="I380" i="2"/>
  <c r="I369" i="2"/>
  <c r="I363" i="2"/>
  <c r="I352" i="2"/>
  <c r="I346" i="2"/>
  <c r="I335" i="2"/>
  <c r="I329" i="2"/>
  <c r="I318" i="2"/>
  <c r="I312" i="2"/>
  <c r="I301" i="2"/>
  <c r="I295" i="2"/>
  <c r="I284" i="2"/>
  <c r="I278" i="2"/>
  <c r="I267" i="2"/>
  <c r="I261" i="2"/>
  <c r="I250" i="2"/>
  <c r="I244" i="2"/>
  <c r="I233" i="2"/>
  <c r="I216" i="2"/>
  <c r="I210" i="2"/>
  <c r="I196" i="2"/>
  <c r="I189" i="2"/>
  <c r="I178" i="2"/>
  <c r="I172" i="2"/>
  <c r="I161" i="2"/>
  <c r="I155" i="2"/>
  <c r="I144" i="2"/>
  <c r="I138" i="2"/>
  <c r="I129" i="2"/>
  <c r="I128" i="2" s="1"/>
  <c r="I121" i="2"/>
  <c r="I120" i="2" s="1"/>
  <c r="I114" i="2"/>
  <c r="I102" i="2"/>
  <c r="I95" i="2"/>
  <c r="I91" i="2" s="1"/>
  <c r="I87" i="2"/>
  <c r="I86" i="2" s="1"/>
  <c r="I75" i="2" s="1"/>
  <c r="I48" i="2"/>
  <c r="I42" i="2"/>
  <c r="I41" i="2" s="1"/>
  <c r="I33" i="2"/>
  <c r="I29" i="2"/>
  <c r="I19" i="2"/>
  <c r="I15" i="2"/>
  <c r="I14" i="2" s="1"/>
  <c r="I813" i="2" l="1"/>
  <c r="I127" i="2"/>
  <c r="I837" i="2"/>
  <c r="G35" i="3"/>
  <c r="G23" i="3" s="1"/>
  <c r="H49" i="3"/>
  <c r="I171" i="2"/>
  <c r="I170" i="2" s="1"/>
  <c r="I154" i="2"/>
  <c r="I153" i="2" s="1"/>
  <c r="I137" i="2"/>
  <c r="I136" i="2" s="1"/>
  <c r="I18" i="2"/>
  <c r="I13" i="2" s="1"/>
  <c r="I12" i="2" s="1"/>
  <c r="I188" i="2"/>
  <c r="I187" i="2" s="1"/>
  <c r="I209" i="2"/>
  <c r="I208" i="2" s="1"/>
  <c r="I226" i="2"/>
  <c r="I225" i="2" s="1"/>
  <c r="I243" i="2"/>
  <c r="I242" i="2" s="1"/>
  <c r="I260" i="2"/>
  <c r="I259" i="2" s="1"/>
  <c r="I277" i="2"/>
  <c r="I276" i="2" s="1"/>
  <c r="I294" i="2"/>
  <c r="I293" i="2" s="1"/>
  <c r="I311" i="2"/>
  <c r="I310" i="2" s="1"/>
  <c r="I328" i="2"/>
  <c r="I327" i="2" s="1"/>
  <c r="I345" i="2"/>
  <c r="I344" i="2" s="1"/>
  <c r="I362" i="2"/>
  <c r="I361" i="2" s="1"/>
  <c r="I379" i="2"/>
  <c r="I378" i="2" s="1"/>
  <c r="I396" i="2"/>
  <c r="I395" i="2" s="1"/>
  <c r="I413" i="2"/>
  <c r="I412" i="2" s="1"/>
  <c r="I430" i="2"/>
  <c r="I429" i="2" s="1"/>
  <c r="I447" i="2"/>
  <c r="I446" i="2" s="1"/>
  <c r="H35" i="3"/>
  <c r="H23" i="3" s="1"/>
  <c r="G111" i="3"/>
  <c r="G110" i="3" s="1"/>
  <c r="G49" i="3"/>
  <c r="H111" i="3"/>
  <c r="H110" i="3" s="1"/>
  <c r="H16" i="3" l="1"/>
  <c r="H235" i="3" s="1"/>
  <c r="H238" i="3" s="1"/>
  <c r="G16" i="3"/>
  <c r="G235" i="3" s="1"/>
  <c r="G238" i="3" s="1"/>
  <c r="I463" i="2"/>
  <c r="I135" i="2"/>
  <c r="I134" i="2" l="1"/>
  <c r="I858" i="2" s="1"/>
  <c r="I861" i="2" s="1"/>
  <c r="H852" i="2"/>
  <c r="H843" i="2"/>
  <c r="H838" i="2"/>
  <c r="H832" i="2"/>
  <c r="H831" i="2"/>
  <c r="H825" i="2"/>
  <c r="H820" i="2"/>
  <c r="H814" i="2"/>
  <c r="H804" i="2"/>
  <c r="H797" i="2" s="1"/>
  <c r="H788" i="2"/>
  <c r="H781" i="2" s="1"/>
  <c r="H772" i="2"/>
  <c r="H765" i="2" s="1"/>
  <c r="H756" i="2"/>
  <c r="H750" i="2" s="1"/>
  <c r="H741" i="2"/>
  <c r="H734" i="2" s="1"/>
  <c r="H725" i="2"/>
  <c r="H719" i="2" s="1"/>
  <c r="H710" i="2"/>
  <c r="H703" i="2" s="1"/>
  <c r="H694" i="2"/>
  <c r="H687" i="2" s="1"/>
  <c r="H678" i="2"/>
  <c r="H671" i="2" s="1"/>
  <c r="H662" i="2"/>
  <c r="H656" i="2" s="1"/>
  <c r="H645" i="2"/>
  <c r="H639" i="2" s="1"/>
  <c r="H630" i="2"/>
  <c r="H623" i="2" s="1"/>
  <c r="H614" i="2"/>
  <c r="H607" i="2" s="1"/>
  <c r="H598" i="2"/>
  <c r="H591" i="2" s="1"/>
  <c r="H582" i="2"/>
  <c r="H575" i="2" s="1"/>
  <c r="H566" i="2"/>
  <c r="H560" i="2" s="1"/>
  <c r="H549" i="2"/>
  <c r="H543" i="2" s="1"/>
  <c r="H534" i="2"/>
  <c r="H528" i="2" s="1"/>
  <c r="H519" i="2"/>
  <c r="H513" i="2" s="1"/>
  <c r="H504" i="2"/>
  <c r="H497" i="2" s="1"/>
  <c r="H488" i="2"/>
  <c r="H481" i="2" s="1"/>
  <c r="H472" i="2"/>
  <c r="H464" i="2" s="1"/>
  <c r="H454" i="2"/>
  <c r="H448" i="2"/>
  <c r="H437" i="2"/>
  <c r="H431" i="2"/>
  <c r="H420" i="2"/>
  <c r="H414" i="2"/>
  <c r="H403" i="2"/>
  <c r="H397" i="2"/>
  <c r="H386" i="2"/>
  <c r="H380" i="2"/>
  <c r="H369" i="2"/>
  <c r="H363" i="2"/>
  <c r="H352" i="2"/>
  <c r="H346" i="2"/>
  <c r="H335" i="2"/>
  <c r="H329" i="2"/>
  <c r="H318" i="2"/>
  <c r="H312" i="2"/>
  <c r="H301" i="2"/>
  <c r="H295" i="2"/>
  <c r="H284" i="2"/>
  <c r="H278" i="2"/>
  <c r="H267" i="2"/>
  <c r="H261" i="2"/>
  <c r="H250" i="2"/>
  <c r="H244" i="2"/>
  <c r="H233" i="2"/>
  <c r="H216" i="2"/>
  <c r="H210" i="2"/>
  <c r="H196" i="2"/>
  <c r="H189" i="2"/>
  <c r="H178" i="2"/>
  <c r="H172" i="2"/>
  <c r="H161" i="2"/>
  <c r="H155" i="2"/>
  <c r="H144" i="2"/>
  <c r="H138" i="2"/>
  <c r="H129" i="2"/>
  <c r="H128" i="2" s="1"/>
  <c r="H121" i="2"/>
  <c r="H120" i="2" s="1"/>
  <c r="H114" i="2"/>
  <c r="H95" i="2"/>
  <c r="H91" i="2" s="1"/>
  <c r="H87" i="2"/>
  <c r="H86" i="2" s="1"/>
  <c r="H75" i="2" s="1"/>
  <c r="H48" i="2"/>
  <c r="H42" i="2"/>
  <c r="H41" i="2" s="1"/>
  <c r="H33" i="2"/>
  <c r="H29" i="2"/>
  <c r="H19" i="2"/>
  <c r="H15" i="2"/>
  <c r="H14" i="2" s="1"/>
  <c r="D25" i="8"/>
  <c r="E25" i="8"/>
  <c r="H813" i="2" l="1"/>
  <c r="H127" i="2"/>
  <c r="H137" i="2"/>
  <c r="H136" i="2" s="1"/>
  <c r="H154" i="2"/>
  <c r="H153" i="2" s="1"/>
  <c r="H171" i="2"/>
  <c r="H170" i="2" s="1"/>
  <c r="H188" i="2"/>
  <c r="H187" i="2" s="1"/>
  <c r="H209" i="2"/>
  <c r="H208" i="2" s="1"/>
  <c r="H226" i="2"/>
  <c r="H225" i="2" s="1"/>
  <c r="H243" i="2"/>
  <c r="H242" i="2" s="1"/>
  <c r="H260" i="2"/>
  <c r="H259" i="2" s="1"/>
  <c r="H277" i="2"/>
  <c r="H276" i="2" s="1"/>
  <c r="H294" i="2"/>
  <c r="H293" i="2" s="1"/>
  <c r="H311" i="2"/>
  <c r="H310" i="2" s="1"/>
  <c r="H328" i="2"/>
  <c r="H327" i="2" s="1"/>
  <c r="H345" i="2"/>
  <c r="H344" i="2" s="1"/>
  <c r="H362" i="2"/>
  <c r="H361" i="2" s="1"/>
  <c r="H379" i="2"/>
  <c r="H378" i="2" s="1"/>
  <c r="H396" i="2"/>
  <c r="H395" i="2" s="1"/>
  <c r="H413" i="2"/>
  <c r="H412" i="2" s="1"/>
  <c r="H430" i="2"/>
  <c r="H429" i="2" s="1"/>
  <c r="H447" i="2"/>
  <c r="H446" i="2" s="1"/>
  <c r="H18" i="2"/>
  <c r="H13" i="2" s="1"/>
  <c r="H837" i="2"/>
  <c r="E14" i="15"/>
  <c r="D14" i="15"/>
  <c r="H463" i="2" l="1"/>
  <c r="H135" i="2"/>
  <c r="D10" i="14"/>
  <c r="G195" i="4"/>
  <c r="G191" i="4" s="1"/>
  <c r="G185" i="4"/>
  <c r="G184" i="4"/>
  <c r="G183" i="4"/>
  <c r="G178" i="4"/>
  <c r="G170" i="4"/>
  <c r="G169" i="4" s="1"/>
  <c r="G163" i="4"/>
  <c r="G159" i="4"/>
  <c r="G158" i="4" s="1"/>
  <c r="G142" i="4"/>
  <c r="G125" i="4"/>
  <c r="G116" i="4"/>
  <c r="G112" i="4"/>
  <c r="G87" i="4"/>
  <c r="G89" i="4"/>
  <c r="G78" i="4"/>
  <c r="G77" i="4" s="1"/>
  <c r="G50" i="4"/>
  <c r="G43" i="4"/>
  <c r="G34" i="4"/>
  <c r="G31" i="4"/>
  <c r="G23" i="4"/>
  <c r="G168" i="4" l="1"/>
  <c r="H134" i="2"/>
  <c r="G109" i="4"/>
  <c r="G108" i="4" s="1"/>
  <c r="G30" i="4"/>
  <c r="G22" i="4" s="1"/>
  <c r="G42" i="4"/>
  <c r="H858" i="2" l="1"/>
  <c r="H861" i="2" s="1"/>
  <c r="G15" i="4"/>
  <c r="G219" i="4" s="1"/>
  <c r="G222" i="4" s="1"/>
  <c r="I452" i="1" l="1"/>
  <c r="I446" i="1"/>
  <c r="I395" i="1"/>
  <c r="I361" i="1"/>
  <c r="I445" i="1" l="1"/>
  <c r="I444" i="1" s="1"/>
  <c r="I858" i="1" l="1"/>
  <c r="I848" i="1"/>
  <c r="I842" i="1"/>
  <c r="I836" i="1"/>
  <c r="I831" i="1"/>
  <c r="I825" i="1"/>
  <c r="I815" i="1"/>
  <c r="I808" i="1" s="1"/>
  <c r="I797" i="1"/>
  <c r="I790" i="1" s="1"/>
  <c r="I781" i="1"/>
  <c r="I774" i="1" s="1"/>
  <c r="I765" i="1"/>
  <c r="I758" i="1" s="1"/>
  <c r="I749" i="1"/>
  <c r="I742" i="1" s="1"/>
  <c r="I733" i="1"/>
  <c r="I726" i="1" s="1"/>
  <c r="I715" i="1"/>
  <c r="I708" i="1" s="1"/>
  <c r="I699" i="1"/>
  <c r="I692" i="1" s="1"/>
  <c r="I683" i="1"/>
  <c r="I676" i="1" s="1"/>
  <c r="I667" i="1"/>
  <c r="I660" i="1" s="1"/>
  <c r="I649" i="1"/>
  <c r="I642" i="1" s="1"/>
  <c r="I633" i="1"/>
  <c r="I626" i="1" s="1"/>
  <c r="I617" i="1"/>
  <c r="I610" i="1" s="1"/>
  <c r="I599" i="1"/>
  <c r="I592" i="1" s="1"/>
  <c r="I583" i="1"/>
  <c r="I576" i="1" s="1"/>
  <c r="I565" i="1"/>
  <c r="I558" i="1" s="1"/>
  <c r="I549" i="1"/>
  <c r="I542" i="1" s="1"/>
  <c r="I533" i="1"/>
  <c r="I526" i="1" s="1"/>
  <c r="I517" i="1"/>
  <c r="I511" i="1"/>
  <c r="I501" i="1"/>
  <c r="I494" i="1" s="1"/>
  <c r="I485" i="1"/>
  <c r="I479" i="1"/>
  <c r="I469" i="1"/>
  <c r="I463" i="1"/>
  <c r="I435" i="1"/>
  <c r="I429" i="1"/>
  <c r="I418" i="1"/>
  <c r="I412" i="1"/>
  <c r="I401" i="1"/>
  <c r="I394" i="1" s="1"/>
  <c r="I393" i="1" s="1"/>
  <c r="I384" i="1"/>
  <c r="I378" i="1"/>
  <c r="I367" i="1"/>
  <c r="I360" i="1" s="1"/>
  <c r="I359" i="1" s="1"/>
  <c r="I350" i="1"/>
  <c r="I344" i="1"/>
  <c r="I333" i="1"/>
  <c r="I327" i="1"/>
  <c r="I316" i="1"/>
  <c r="I310" i="1"/>
  <c r="I299" i="1"/>
  <c r="I293" i="1"/>
  <c r="I282" i="1"/>
  <c r="I276" i="1"/>
  <c r="I265" i="1"/>
  <c r="I259" i="1"/>
  <c r="I248" i="1"/>
  <c r="I242" i="1"/>
  <c r="I231" i="1"/>
  <c r="I226" i="1"/>
  <c r="I215" i="1"/>
  <c r="I209" i="1"/>
  <c r="I195" i="1"/>
  <c r="I189" i="1"/>
  <c r="I178" i="1"/>
  <c r="I172" i="1"/>
  <c r="I161" i="1"/>
  <c r="I155" i="1"/>
  <c r="I144" i="1"/>
  <c r="I138" i="1"/>
  <c r="I129" i="1"/>
  <c r="I128" i="1" s="1"/>
  <c r="I121" i="1"/>
  <c r="I120" i="1" s="1"/>
  <c r="I114" i="1"/>
  <c r="I95" i="1"/>
  <c r="I91" i="1" s="1"/>
  <c r="I88" i="1"/>
  <c r="I36" i="1"/>
  <c r="I35" i="1" s="1"/>
  <c r="I28" i="1"/>
  <c r="I25" i="1"/>
  <c r="I19" i="1"/>
  <c r="I15" i="1"/>
  <c r="I14" i="1" s="1"/>
  <c r="I462" i="1" l="1"/>
  <c r="I478" i="1"/>
  <c r="I510" i="1"/>
  <c r="I824" i="1"/>
  <c r="I87" i="1"/>
  <c r="I76" i="1" s="1"/>
  <c r="I171" i="1"/>
  <c r="I170" i="1" s="1"/>
  <c r="I154" i="1"/>
  <c r="I153" i="1" s="1"/>
  <c r="I188" i="1"/>
  <c r="I187" i="1" s="1"/>
  <c r="I208" i="1"/>
  <c r="I207" i="1" s="1"/>
  <c r="I137" i="1"/>
  <c r="I136" i="1" s="1"/>
  <c r="I847" i="1"/>
  <c r="I225" i="1"/>
  <c r="I224" i="1" s="1"/>
  <c r="I241" i="1"/>
  <c r="I240" i="1" s="1"/>
  <c r="I258" i="1"/>
  <c r="I257" i="1" s="1"/>
  <c r="I275" i="1"/>
  <c r="I274" i="1" s="1"/>
  <c r="I292" i="1"/>
  <c r="I291" i="1" s="1"/>
  <c r="I309" i="1"/>
  <c r="I308" i="1" s="1"/>
  <c r="I326" i="1"/>
  <c r="I325" i="1" s="1"/>
  <c r="I343" i="1"/>
  <c r="I342" i="1" s="1"/>
  <c r="I377" i="1"/>
  <c r="I376" i="1" s="1"/>
  <c r="I18" i="1"/>
  <c r="I13" i="1" s="1"/>
  <c r="I12" i="1" s="1"/>
  <c r="I411" i="1"/>
  <c r="I410" i="1" s="1"/>
  <c r="I428" i="1"/>
  <c r="I427" i="1" s="1"/>
  <c r="I127" i="1"/>
  <c r="I135" i="1" l="1"/>
  <c r="I461" i="1"/>
  <c r="I134" i="1" l="1"/>
  <c r="I864" i="1" s="1"/>
  <c r="I867" i="1" s="1"/>
  <c r="D20" i="5" l="1"/>
  <c r="D31" i="5" l="1"/>
  <c r="E27" i="10" l="1"/>
  <c r="E27" i="9"/>
  <c r="D24" i="13" l="1"/>
  <c r="F27" i="10" l="1"/>
  <c r="D24" i="7" l="1"/>
  <c r="E21" i="6" l="1"/>
  <c r="E30" i="6" s="1"/>
  <c r="D21" i="6"/>
  <c r="D30" i="6" s="1"/>
</calcChain>
</file>

<file path=xl/sharedStrings.xml><?xml version="1.0" encoding="utf-8"?>
<sst xmlns="http://schemas.openxmlformats.org/spreadsheetml/2006/main" count="9183" uniqueCount="677">
  <si>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</si>
  <si>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</si>
  <si>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</si>
  <si>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</si>
  <si>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</si>
  <si>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</si>
  <si>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</si>
  <si>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</si>
  <si>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</si>
  <si>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</si>
  <si>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</si>
  <si>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</si>
  <si>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</si>
  <si>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</si>
  <si>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</si>
  <si>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</si>
  <si>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</si>
  <si>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</si>
  <si>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</si>
  <si>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</si>
  <si>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</si>
  <si>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</si>
  <si>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</si>
  <si>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</si>
  <si>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</si>
  <si>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</si>
  <si>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</si>
  <si>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</si>
  <si>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</si>
  <si>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</si>
  <si>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</si>
  <si>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</si>
  <si>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</si>
  <si>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</si>
  <si>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</si>
  <si>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</si>
  <si>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</si>
  <si>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</si>
  <si>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</si>
  <si>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</si>
  <si>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</si>
  <si>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</si>
  <si>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</si>
  <si>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</si>
  <si>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</si>
  <si>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</si>
  <si>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</si>
  <si>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</si>
  <si>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</si>
  <si>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</si>
  <si>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</si>
  <si>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</si>
  <si>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</si>
  <si>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</si>
  <si>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</si>
  <si>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</si>
  <si>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</si>
  <si>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</si>
  <si>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</si>
  <si>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</si>
  <si>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</si>
  <si>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</si>
  <si>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</si>
  <si>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</si>
  <si>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</si>
  <si>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</si>
  <si>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</si>
  <si>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Совершенствование организации питания учащихся в общеобразовательных учреждениях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</si>
  <si>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</si>
  <si>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</si>
  <si>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</si>
  <si>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</si>
  <si>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</si>
  <si>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</si>
  <si>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</si>
  <si>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</si>
  <si>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</si>
  <si>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</si>
  <si>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</si>
  <si>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</si>
  <si>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</si>
  <si>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</si>
  <si>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</si>
  <si>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</si>
  <si>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</si>
  <si>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</si>
  <si>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</si>
  <si>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</si>
  <si>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</si>
  <si>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</si>
  <si>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</si>
  <si>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</si>
  <si>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</si>
  <si>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</si>
  <si>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</si>
  <si>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</si>
  <si>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</si>
  <si>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</si>
  <si>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</si>
  <si>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</si>
  <si>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</si>
  <si>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</si>
  <si>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</si>
  <si>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</si>
  <si>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</si>
  <si>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</si>
  <si>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</si>
  <si>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</si>
  <si>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</si>
  <si>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</si>
  <si>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</si>
  <si>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</si>
  <si>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</si>
  <si>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</si>
  <si>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</si>
  <si>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</si>
  <si>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</si>
  <si>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</si>
  <si>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</si>
  <si>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</si>
  <si>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</si>
  <si>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</si>
  <si>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</si>
  <si>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</si>
  <si>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</si>
  <si>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</si>
  <si>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</si>
  <si>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</si>
  <si>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</si>
  <si>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</si>
  <si>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</si>
  <si>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</si>
  <si>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</si>
  <si>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</si>
  <si>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</si>
  <si>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</si>
  <si>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</si>
  <si>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</si>
  <si>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</si>
  <si>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</si>
  <si>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</si>
  <si>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</si>
  <si>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</si>
  <si>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</si>
  <si>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</si>
  <si>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</si>
  <si>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</si>
  <si>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</si>
  <si>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</si>
  <si>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</si>
  <si>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</si>
  <si>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</si>
  <si>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</si>
  <si>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</si>
  <si>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</si>
  <si>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</si>
  <si>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</si>
  <si>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</si>
  <si>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</si>
  <si>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</si>
  <si>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</si>
  <si>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</si>
  <si>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</si>
  <si>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</si>
  <si>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</si>
  <si>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</si>
  <si>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</si>
  <si>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</si>
  <si>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</si>
  <si>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</si>
  <si>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</si>
  <si>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</si>
  <si>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</si>
  <si>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</si>
  <si>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</si>
  <si>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</si>
  <si>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</si>
  <si>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</si>
  <si>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</si>
  <si>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</si>
  <si>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</si>
  <si>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</si>
  <si>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</si>
  <si>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</si>
  <si>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</si>
  <si>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</si>
  <si>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</si>
  <si>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</si>
  <si>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</si>
  <si>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</si>
  <si>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</si>
  <si>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</si>
  <si>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</si>
  <si>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</si>
  <si>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</si>
  <si>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</si>
  <si>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</si>
  <si>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</si>
  <si>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</si>
  <si>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</si>
  <si>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</si>
  <si>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</si>
  <si>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</si>
  <si>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</si>
  <si>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</si>
  <si>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</si>
  <si>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</si>
  <si>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</si>
  <si>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</si>
  <si>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</si>
  <si>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</si>
  <si>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</si>
  <si>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</si>
  <si>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</si>
  <si>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</si>
  <si>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</si>
  <si>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</si>
  <si>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</si>
  <si>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</si>
  <si>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</si>
  <si>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</si>
  <si>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</si>
  <si>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</si>
  <si>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</si>
  <si>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</si>
  <si>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</si>
  <si>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</si>
  <si>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</si>
  <si>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</si>
  <si>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</si>
  <si>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</si>
  <si>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</si>
  <si>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области образования</t>
  </si>
  <si>
    <t>19 2 02 07591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</si>
  <si>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</si>
  <si>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</si>
  <si>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</si>
  <si>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</si>
  <si>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</si>
  <si>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</si>
  <si>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</si>
  <si>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</si>
  <si>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</si>
  <si>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</si>
  <si>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</si>
  <si>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</si>
  <si>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</si>
  <si>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</si>
  <si>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</si>
  <si>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</si>
  <si>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</si>
  <si>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</si>
  <si>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</si>
  <si>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</si>
  <si>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</si>
  <si>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</si>
  <si>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</si>
  <si>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</si>
  <si>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</si>
  <si>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</si>
  <si>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</si>
  <si>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</si>
  <si>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</si>
  <si>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</si>
  <si>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</si>
  <si>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</si>
  <si>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</si>
  <si>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</si>
  <si>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</si>
  <si>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</si>
  <si>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</si>
  <si>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</si>
  <si>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</si>
  <si>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</si>
  <si>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</si>
  <si>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</si>
  <si>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</si>
  <si>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</si>
  <si>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</si>
  <si>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</si>
  <si>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Единый налог на вмененный доход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</si>
  <si>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</si>
  <si>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</si>
  <si>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</si>
  <si>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</si>
  <si>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</si>
  <si>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</si>
  <si>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</si>
  <si>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</si>
  <si>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</si>
  <si>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</si>
  <si>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</si>
  <si>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</si>
  <si>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</si>
  <si>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</si>
  <si>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к решению Собрания          депутатов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</si>
  <si>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</si>
  <si>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</si>
  <si>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</si>
  <si>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</si>
  <si>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</si>
  <si>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</si>
  <si>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</si>
  <si>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</si>
  <si>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</si>
  <si>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</si>
  <si>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</si>
  <si>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</si>
  <si>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</si>
  <si>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</si>
  <si>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</si>
  <si>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</si>
  <si>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</si>
  <si>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</si>
  <si>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 xml:space="preserve">         (тыс. рублей)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</si>
  <si>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</si>
  <si>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</si>
  <si>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</si>
  <si>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</si>
  <si>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</si>
  <si>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</si>
  <si>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</si>
  <si>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</si>
  <si>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</si>
  <si>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</si>
  <si>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</si>
  <si>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</si>
  <si>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</si>
  <si>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</si>
  <si>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</si>
  <si>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</si>
  <si>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</si>
  <si>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</si>
  <si>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</si>
  <si>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</si>
  <si>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</si>
  <si>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</si>
  <si>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</si>
  <si>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</si>
  <si>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</si>
  <si>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</si>
  <si>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</si>
  <si>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</si>
  <si>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</si>
  <si>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</si>
  <si>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1 12 01020 01 0000 120</t>
  </si>
  <si>
    <t>Плата за выбросы загрязняющих веществ в атмосферный воздух передвижными объектами</t>
  </si>
  <si>
    <t>1 12 01040 01 0000 120</t>
  </si>
  <si>
    <t>Плата за размещение отходов производства и потребления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</si>
  <si>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</si>
  <si>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</si>
  <si>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</si>
  <si>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</si>
  <si>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</si>
  <si>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</si>
  <si>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</si>
  <si>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</si>
  <si>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</si>
  <si>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</si>
  <si>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</si>
  <si>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</si>
  <si>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</si>
  <si>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</si>
  <si>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</si>
  <si>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</si>
  <si>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</si>
  <si>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1 17 05050 05 0000 180</t>
  </si>
  <si>
    <t>Прочие неналоговые доходы бюджетов муниципальных районов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</si>
  <si>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</si>
  <si>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реализацию мероприятий государственной программы Российской Федерации "Доступная среда" 2011-2020годы</t>
  </si>
  <si>
    <t>Прочие доходы от оказания платных услуг получателями средств бюджетов муниципальных районов (Родительская плата)</t>
  </si>
  <si>
    <t>Межбюджетные трансферты, передаваемые бюджетам муниципальных районов  на государственную поддержку  лучших работников муниципальных учреждений культуры, находящихся на территориях сельских поселений</t>
  </si>
  <si>
    <t>Резервный фонд</t>
  </si>
  <si>
    <t>Приложение №12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</si>
  <si>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№6</t>
    </r>
  </si>
  <si>
    <t>Приложение №9</t>
  </si>
  <si>
    <t>Приложение №10</t>
  </si>
  <si>
    <t>Приложение №11</t>
  </si>
  <si>
    <t>Приложение №14</t>
  </si>
  <si>
    <t>Приложение №15</t>
  </si>
  <si>
    <t>1 05 01021 01 0000 110</t>
  </si>
  <si>
    <t>1 05 03010 01 0000 110</t>
  </si>
  <si>
    <t>Приложение №13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</si>
  <si>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</si>
  <si>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</si>
  <si>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</si>
  <si>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</si>
  <si>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22 3 07 52600</t>
  </si>
  <si>
    <t>22 5 00 R0820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</si>
  <si>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</si>
  <si>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</si>
  <si>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</si>
  <si>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</si>
  <si>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</si>
  <si>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</si>
  <si>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</si>
  <si>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</si>
  <si>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</si>
  <si>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</si>
  <si>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</si>
  <si>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</si>
  <si>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</si>
  <si>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</si>
  <si>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</si>
  <si>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</si>
  <si>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</si>
  <si>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</si>
  <si>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</si>
  <si>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</si>
  <si>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1 03 02230 01 0000 110</t>
  </si>
  <si>
    <t>1 03 02240 01 0000 110</t>
  </si>
  <si>
    <t>1 03 02250 01 0000 110</t>
  </si>
  <si>
    <t>1 03 02260 01 0000 110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</si>
  <si>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</si>
  <si>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</si>
  <si>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</si>
  <si>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</si>
  <si>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</si>
  <si>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</si>
  <si>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1 05 03020 01 0000 110</t>
  </si>
  <si>
    <t>Единый сельскохозяйственный налог (за налоговые периоды, истекшие до 1 января 2011 года)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</si>
  <si>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</si>
  <si>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</si>
  <si>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</si>
  <si>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</si>
  <si>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</si>
  <si>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</si>
  <si>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</si>
  <si>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</si>
  <si>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</si>
  <si>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</si>
  <si>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</si>
  <si>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</si>
  <si>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</si>
  <si>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</si>
  <si>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1 16 03010 01 0000 140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</si>
  <si>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</si>
  <si>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</si>
  <si>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</si>
  <si>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</si>
  <si>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</si>
  <si>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</si>
  <si>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</si>
  <si>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</si>
  <si>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</si>
  <si>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</si>
  <si>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</si>
  <si>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1 16 25050 01 0000 140</t>
  </si>
  <si>
    <t>Денежные взыскания (штрафы) за нарушение законодательства в области охраны окружающей среды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</si>
  <si>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</si>
  <si>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</si>
  <si>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1 17 14030 05 0000 180</t>
  </si>
  <si>
    <t>Средства самообложения граждан, зачисляемые в бюджеты муниципальных районов</t>
  </si>
  <si>
    <t>0 10 30100 05 0000 710</t>
  </si>
  <si>
    <t>Получение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</si>
  <si>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0 10 30100 05 0000 810</t>
  </si>
  <si>
    <t>Погащение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</si>
  <si>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</si>
  <si>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01 05 02 01 05 0000 510</t>
  </si>
  <si>
    <t>01 05 02 01 05 0000 610</t>
  </si>
  <si>
    <t>Перечень кодов источников финансирования дефицитов бюджетов</t>
  </si>
  <si>
    <t>0 10 00000 00 0000 000</t>
  </si>
  <si>
    <t>ИСТОЧНИКИ ВНУТРЕННЕГО ФИНАНСИРОВАНИЯ ДЕФИЦИТОВ БЮДЖЕТОВ</t>
  </si>
  <si>
    <t>Средства передаваемые из бюджетов СП в бюджет муниципального района на выполнение переданных полномочий по культуре</t>
  </si>
  <si>
    <t>1 09 07053 05 0000 110</t>
  </si>
  <si>
    <t>Прочие местные налоги и сборы, мобилизуемые на территориях муниципальных районов</t>
  </si>
  <si>
    <t>1 16 30030 01 0000 140</t>
  </si>
  <si>
    <t>Прочие денежные взыскания, (штрафы) за правонарушения в области дорожного движения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</si>
  <si>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</si>
  <si>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</si>
  <si>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t>Приложение №16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</si>
  <si>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</si>
  <si>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Приложение №4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</si>
  <si>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</si>
  <si>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</si>
  <si>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</si>
  <si>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</si>
  <si>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</si>
  <si>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</si>
  <si>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</si>
  <si>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</si>
  <si>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</si>
  <si>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ПРОГРАММА</t>
  </si>
  <si>
    <t>ГОСУДАРСТВЕННЫХ ВНУТРЕННИХ ЗАИМСТВОВАНИЙ</t>
  </si>
  <si>
    <t>Государственные внутренние заимствования</t>
  </si>
  <si>
    <t>в том числе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</si>
  <si>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</si>
  <si>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</si>
  <si>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</si>
  <si>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</si>
  <si>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</si>
  <si>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</si>
  <si>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Приложение №18</t>
  </si>
  <si>
    <t xml:space="preserve">СЕРГОКАЛИНСКОГО РАЙОНА </t>
  </si>
  <si>
    <t>(тыс.рублей)</t>
  </si>
  <si>
    <t>0610199900</t>
  </si>
  <si>
    <t>Погащение бюджетных кредитов, полученных от других бюджетов бюджетной системы Российской Федерации в валюте Российской Федерации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</si>
  <si>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</si>
  <si>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</si>
  <si>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</si>
  <si>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</si>
  <si>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2021 год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</si>
  <si>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</si>
  <si>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</si>
  <si>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</si>
  <si>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</si>
  <si>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</si>
  <si>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Перечень кодов и администраторов доходов районного бюджета</t>
  </si>
  <si>
    <t>МКОУ "СОШ №1"</t>
  </si>
  <si>
    <t>МКОУ "СОШ №2"</t>
  </si>
  <si>
    <t>Иные дотации</t>
  </si>
  <si>
    <t>26 1 01 60020</t>
  </si>
  <si>
    <t>26 1 01 60062</t>
  </si>
  <si>
    <t xml:space="preserve">Дотации бюджетам муниципальных районов  на частичную компенсацию дополнительных расходов на повышение оплаты труда работников бюджетной сферы 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</si>
  <si>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</si>
  <si>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</si>
  <si>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22 3 07 81510</t>
  </si>
  <si>
    <t>2 02 20051 05 0000 150</t>
  </si>
  <si>
    <t>2 02 25555 05 0000 150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</si>
  <si>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</si>
  <si>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</si>
  <si>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</si>
  <si>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</si>
  <si>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2 02 15009 05 0000 150</t>
  </si>
  <si>
    <t>2 02 20041 05 0000 150</t>
  </si>
  <si>
    <t>2 02 25027 05 0000 150</t>
  </si>
  <si>
    <t>2 02 29999 05 0000 150</t>
  </si>
  <si>
    <t>2 02 35930 05 0000 150</t>
  </si>
  <si>
    <t>2 02 35120 05 0000 150</t>
  </si>
  <si>
    <t>2 02 35118 05 0000 150</t>
  </si>
  <si>
    <t>2 02 35260 05 0000 150</t>
  </si>
  <si>
    <t>2 02 30024 05 0000 150</t>
  </si>
  <si>
    <t>2 02 30027 05 0000 150</t>
  </si>
  <si>
    <t>2 02 30029 05 0000 150</t>
  </si>
  <si>
    <t>2 02 35082 05 0000 150</t>
  </si>
  <si>
    <t>2 02 39999 05 0000 150</t>
  </si>
  <si>
    <t>2 02 40014 05 0000 150</t>
  </si>
  <si>
    <t>2 02 45144 05 0000 150</t>
  </si>
  <si>
    <t>2 02 45146 05 0000 150</t>
  </si>
  <si>
    <t>2 02 45147 05 0000 150</t>
  </si>
  <si>
    <t>2 02 45148 05 0000 150</t>
  </si>
  <si>
    <t>2 02 45160 05 0000 150</t>
  </si>
  <si>
    <t>2 02 49999 05 0000 150</t>
  </si>
  <si>
    <t>2 04 05020 05 0000 150</t>
  </si>
  <si>
    <t>2 07 05020 05 0000 150</t>
  </si>
  <si>
    <t>2 18 60010 05 0000 150</t>
  </si>
  <si>
    <t>2 19 45160 05 0000 150</t>
  </si>
  <si>
    <t>2 19 60010 05 0000 150</t>
  </si>
  <si>
    <t>22500R0820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</si>
  <si>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</si>
  <si>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</si>
  <si>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</si>
  <si>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</si>
  <si>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 xml:space="preserve">    Другие вопросы в области национальной безопасности и правоохранительной деятельности</t>
  </si>
  <si>
    <t xml:space="preserve"> Вопросы в области национальной безопастности и провоохранительной деятельности</t>
  </si>
  <si>
    <t>На ремонт автомобильных дорог общего пользования местного значения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</si>
  <si>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</si>
  <si>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</si>
  <si>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</si>
  <si>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Коммунальное хозяйство</t>
  </si>
  <si>
    <t>Формирование современной городской среды</t>
  </si>
  <si>
    <t>460F255550</t>
  </si>
  <si>
    <t>Капитальные вложения в объекты муниципальной собственности (СОШ с Мургук)</t>
  </si>
  <si>
    <t>Бюджетные инвестиции в объекты капитального строительства муниципальной собственности (строительство школы в с Мургук)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</si>
  <si>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</si>
  <si>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30000R0271</t>
  </si>
  <si>
    <t>Прочая закупка товаров, работ и услуг</t>
  </si>
  <si>
    <t>Капитальное строительство</t>
  </si>
  <si>
    <t>Программа 150 школ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</si>
  <si>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</si>
  <si>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</si>
  <si>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Комплектование книжных фондов муниципальных общедоступных библиотек</t>
  </si>
  <si>
    <t>20209R5194</t>
  </si>
  <si>
    <t>Государственная программа МР "Сергокалинский район" о противодействии коррупции в МР "Сергокалинский район" на 2020 год</t>
  </si>
  <si>
    <t>0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</si>
  <si>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</si>
  <si>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</si>
  <si>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</si>
  <si>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</si>
  <si>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Закупка товаров, работ, услуг в целях капитального ремонта мун. имущества</t>
  </si>
  <si>
    <t>15 3 00 53900</t>
  </si>
  <si>
    <t>9 98 00 40002</t>
  </si>
  <si>
    <t>46 0 F2 55550</t>
  </si>
  <si>
    <t>30 0 00 R0271</t>
  </si>
  <si>
    <t>19 2 38 41120</t>
  </si>
  <si>
    <t>99 9 00 40090</t>
  </si>
  <si>
    <t>20209R85193</t>
  </si>
  <si>
    <t>-13500</t>
  </si>
  <si>
    <t>2022 г</t>
  </si>
  <si>
    <t>2022 год</t>
  </si>
  <si>
    <t>тыс. руб.</t>
  </si>
  <si>
    <t>2022г.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</si>
  <si>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</si>
  <si>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Приложение №3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</si>
  <si>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№5</t>
    </r>
  </si>
  <si>
    <t>Приложение №8</t>
  </si>
  <si>
    <t>2022г</t>
  </si>
  <si>
    <t>15</t>
  </si>
  <si>
    <t>119</t>
  </si>
  <si>
    <t>Проведение переписи населения 2021 года</t>
  </si>
  <si>
    <t>На проведение переписи населения 2021 года</t>
  </si>
  <si>
    <t>99 8 00 54690</t>
  </si>
  <si>
    <t xml:space="preserve">25 2 02 00190 </t>
  </si>
  <si>
    <t>МБУ "ЦБ"</t>
  </si>
  <si>
    <t>109</t>
  </si>
  <si>
    <t>МО «Сергокалинский район» по доходам на 2021 год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</si>
  <si>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</si>
  <si>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</si>
  <si>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</si>
  <si>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Прочие дотации бюджетам муниципальных районов</t>
  </si>
  <si>
    <t>2 02 19999 05 0000 150</t>
  </si>
  <si>
    <t>2023г</t>
  </si>
  <si>
    <t>МО «Сергокалинский район» по доходам на плановый период 2022-2023 годов</t>
  </si>
  <si>
    <t xml:space="preserve"> НА 2021 ГОД</t>
  </si>
  <si>
    <t xml:space="preserve"> НА 2022 и 2023 годов</t>
  </si>
  <si>
    <t>2023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</si>
  <si>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2021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</si>
  <si>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2022 - 2023 годов</t>
  </si>
  <si>
    <t>расходов местного бюджета по ведомственной  классификации расходов районного бюджета Сергокалинского района на 2021 год</t>
  </si>
  <si>
    <t>расходов местного бюджета по ведомственной  классификации расходов районного бюджета Сергокалинского района на плановый 2022 и 2023 годов</t>
  </si>
  <si>
    <t>2023г.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</si>
  <si>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2021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</si>
  <si>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плановый 2022-2023 годов</t>
  </si>
  <si>
    <t>Распределение дотаций поселениям из Фонда Компенсации на выравнивание бюджетной обеспеченности на 2021 год</t>
  </si>
  <si>
    <t>Распределение дотаций поселениям из Фонда Компенсации на выравнивание бюджетной обеспеченности на 2022 и 2023 годов.</t>
  </si>
  <si>
    <t>2023 г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</si>
  <si>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2021 год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</si>
  <si>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 2022 и 2023 годов</t>
  </si>
  <si>
    <t>СЕРГОКАЛИНСКОГО РАЙОНА НА 2021 ГОД</t>
  </si>
  <si>
    <t>НА ПЛАНОВЫЙ ПЕРИОД 2022 И 2023 ГОДОВ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</si>
  <si>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</si>
  <si>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</si>
  <si>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Программа 100 школ</t>
  </si>
  <si>
    <t>5507</t>
  </si>
  <si>
    <t>1663</t>
  </si>
  <si>
    <t>269</t>
  </si>
  <si>
    <t>3454</t>
  </si>
  <si>
    <t>1043</t>
  </si>
  <si>
    <t>132</t>
  </si>
  <si>
    <t>1717</t>
  </si>
  <si>
    <t>518,5</t>
  </si>
  <si>
    <t>2858</t>
  </si>
  <si>
    <t>424</t>
  </si>
  <si>
    <t>1177</t>
  </si>
  <si>
    <t>355,5</t>
  </si>
  <si>
    <t>1410</t>
  </si>
  <si>
    <t>270</t>
  </si>
  <si>
    <t>99 9 60 06000</t>
  </si>
  <si>
    <t>Субсидии ДДТ</t>
  </si>
  <si>
    <t>Муниципальная программа успех каждого ребенка</t>
  </si>
  <si>
    <t>5</t>
  </si>
  <si>
    <t>9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</si>
  <si>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</si>
  <si>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202024112R</t>
  </si>
  <si>
    <t>Бюджетные инвестиции в объекты капитального строительства муниципальной собственности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</si>
  <si>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</si>
  <si>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</si>
  <si>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</si>
  <si>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1825,621</t>
  </si>
  <si>
    <t>941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</si>
  <si>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</si>
  <si>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Прочие субсидии бюджетам муниципальных районов (бесплатное двухразовое питание обучающихся с ОВЗ)</t>
  </si>
  <si>
    <t>Прочие субсидии бюджетам муниципальных районов (на обеспечение бесплатного горячего питание обучающихся )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</si>
  <si>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</si>
  <si>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</si>
  <si>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</si>
  <si>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Коммунальное хозяйствво</t>
  </si>
  <si>
    <t>5664</t>
  </si>
  <si>
    <t>1710</t>
  </si>
  <si>
    <t>3555</t>
  </si>
  <si>
    <t>1074</t>
  </si>
  <si>
    <t>19 2 02 R3030</t>
  </si>
  <si>
    <t>19202R3030</t>
  </si>
  <si>
    <t xml:space="preserve">№9  от 29.12.2020 года </t>
  </si>
  <si>
    <t xml:space="preserve">№9   от 29.12.2020 года  </t>
  </si>
  <si>
    <t xml:space="preserve">№9 от 29.12.2020 года </t>
  </si>
  <si>
    <t xml:space="preserve">№9   от 29.12.2020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</si>
</sst>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</numFmts>
  <fonts count="57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b/>
      <sz val="14"/>
      <color theme="1"/>
      <name val="Script MT Bold"/>
      <family val="4"/>
    </font>
    <font>
      <sz val="14"/>
      <color theme="1"/>
      <name val="Script MT Bold"/>
      <family val="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b/>
      <sz val="11"/>
      <color rgb="FF00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color rgb="FF0A0A0A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464C55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9" tint="0.79998168889431442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7" fillId="0" borderId="12">
      <alignment horizontal="left" wrapText="1" indent="2"/>
    </xf>
    <xf numFmtId="0" fontId="40" fillId="6" borderId="44" applyNumberFormat="0" applyAlignment="0" applyProtection="0"/>
  </cellStyleXfs>
  <cellXfs count="42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3" fillId="0" borderId="6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9" fillId="0" borderId="4" xfId="0" applyFont="1" applyBorder="1" applyAlignment="1">
      <alignment horizontal="center" wrapText="1"/>
    </xf>
    <xf numFmtId="0" fontId="17" fillId="0" borderId="0" xfId="0" applyFont="1"/>
    <xf numFmtId="0" fontId="29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4" fillId="0" borderId="0" xfId="0" applyFont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35" fillId="0" borderId="0" xfId="0" applyFont="1" applyAlignment="1">
      <alignment horizontal="center" vertical="center"/>
    </xf>
    <xf numFmtId="0" fontId="36" fillId="0" borderId="0" xfId="0" applyFont="1"/>
    <xf numFmtId="49" fontId="13" fillId="2" borderId="4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7" fontId="2" fillId="0" borderId="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5" fillId="0" borderId="24" xfId="0" applyFont="1" applyBorder="1" applyAlignment="1">
      <alignment vertical="center" wrapText="1"/>
    </xf>
    <xf numFmtId="49" fontId="0" fillId="0" borderId="25" xfId="0" applyNumberFormat="1" applyBorder="1"/>
    <xf numFmtId="0" fontId="25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5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3" xfId="0" applyBorder="1"/>
    <xf numFmtId="0" fontId="39" fillId="0" borderId="9" xfId="0" applyFont="1" applyBorder="1" applyAlignment="1">
      <alignment horizontal="center" wrapText="1"/>
    </xf>
    <xf numFmtId="0" fontId="38" fillId="0" borderId="9" xfId="0" applyFont="1" applyBorder="1" applyAlignment="1">
      <alignment horizontal="center" wrapText="1"/>
    </xf>
    <xf numFmtId="0" fontId="39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6" fontId="0" fillId="0" borderId="0" xfId="0" applyNumberFormat="1"/>
    <xf numFmtId="49" fontId="41" fillId="0" borderId="4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2" fillId="6" borderId="45" xfId="2" applyFont="1" applyBorder="1" applyAlignment="1">
      <alignment horizontal="center" wrapText="1"/>
    </xf>
    <xf numFmtId="0" fontId="42" fillId="6" borderId="45" xfId="2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166" fontId="3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4" fillId="0" borderId="3" xfId="0" applyFont="1" applyBorder="1" applyAlignment="1">
      <alignment vertical="center" wrapText="1"/>
    </xf>
    <xf numFmtId="0" fontId="20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6" fillId="0" borderId="46" xfId="0" applyNumberFormat="1" applyFont="1" applyBorder="1" applyAlignment="1" applyProtection="1">
      <alignment wrapText="1"/>
    </xf>
    <xf numFmtId="49" fontId="13" fillId="8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6" fontId="8" fillId="8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49" fillId="8" borderId="9" xfId="0" applyFont="1" applyFill="1" applyBorder="1" applyAlignment="1">
      <alignment horizontal="center" vertical="center" wrapText="1"/>
    </xf>
    <xf numFmtId="49" fontId="12" fillId="8" borderId="4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top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50" fillId="8" borderId="3" xfId="0" applyFont="1" applyFill="1" applyBorder="1" applyAlignment="1">
      <alignment horizontal="center" vertical="center" wrapText="1"/>
    </xf>
    <xf numFmtId="49" fontId="14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0" fontId="48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44" fillId="0" borderId="3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8" fillId="8" borderId="4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45" fillId="0" borderId="46" xfId="0" applyNumberFormat="1" applyFont="1" applyBorder="1" applyAlignment="1" applyProtection="1">
      <alignment horizontal="center" vertical="top" wrapText="1"/>
    </xf>
    <xf numFmtId="0" fontId="14" fillId="8" borderId="4" xfId="0" applyFont="1" applyFill="1" applyBorder="1" applyAlignment="1">
      <alignment horizontal="center" vertical="center" wrapText="1"/>
    </xf>
    <xf numFmtId="0" fontId="47" fillId="0" borderId="46" xfId="0" applyNumberFormat="1" applyFont="1" applyBorder="1" applyAlignment="1" applyProtection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8" fillId="9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horizontal="center" vertical="center" wrapText="1"/>
    </xf>
    <xf numFmtId="0" fontId="51" fillId="9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wrapText="1"/>
    </xf>
    <xf numFmtId="0" fontId="15" fillId="8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68" fontId="4" fillId="10" borderId="4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8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0" fillId="0" borderId="39" xfId="0" applyNumberFormat="1" applyBorder="1"/>
    <xf numFmtId="16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6" fontId="4" fillId="1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2" fillId="11" borderId="19" xfId="0" applyFont="1" applyFill="1" applyBorder="1" applyAlignment="1">
      <alignment horizontal="center" vertical="center" wrapText="1"/>
    </xf>
    <xf numFmtId="0" fontId="52" fillId="2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2" fillId="6" borderId="44" xfId="2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53" fillId="2" borderId="0" xfId="0" applyFont="1" applyFill="1" applyAlignment="1">
      <alignment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2" fillId="6" borderId="6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justify" vertical="center" wrapText="1"/>
    </xf>
    <xf numFmtId="0" fontId="38" fillId="0" borderId="11" xfId="0" applyFont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14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4" fillId="8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3" fillId="0" borderId="8" xfId="0" applyFont="1" applyBorder="1" applyAlignment="1">
      <alignment vertical="center"/>
    </xf>
    <xf numFmtId="0" fontId="43" fillId="0" borderId="8" xfId="0" applyFont="1" applyBorder="1"/>
    <xf numFmtId="0" fontId="43" fillId="0" borderId="0" xfId="0" applyFont="1"/>
    <xf numFmtId="0" fontId="38" fillId="0" borderId="10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3" xfId="0" applyFont="1" applyBorder="1" applyAlignment="1">
      <alignment vertical="center" wrapText="1"/>
    </xf>
    <xf numFmtId="0" fontId="54" fillId="0" borderId="10" xfId="0" applyFont="1" applyBorder="1" applyAlignment="1">
      <alignment vertical="center" wrapText="1"/>
    </xf>
    <xf numFmtId="0" fontId="54" fillId="0" borderId="11" xfId="0" applyFont="1" applyBorder="1" applyAlignment="1">
      <alignment vertical="center" wrapText="1"/>
    </xf>
    <xf numFmtId="0" fontId="54" fillId="0" borderId="13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/>
    </xf>
    <xf numFmtId="0" fontId="38" fillId="5" borderId="19" xfId="0" applyFont="1" applyFill="1" applyBorder="1" applyAlignment="1">
      <alignment horizontal="center"/>
    </xf>
    <xf numFmtId="0" fontId="38" fillId="0" borderId="19" xfId="0" applyFont="1" applyBorder="1" applyAlignment="1">
      <alignment horizontal="center" wrapText="1"/>
    </xf>
    <xf numFmtId="49" fontId="38" fillId="5" borderId="19" xfId="0" applyNumberFormat="1" applyFont="1" applyFill="1" applyBorder="1" applyAlignment="1">
      <alignment horizontal="center"/>
    </xf>
    <xf numFmtId="0" fontId="38" fillId="0" borderId="19" xfId="0" applyFont="1" applyBorder="1" applyAlignment="1">
      <alignment horizontal="center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6"/>
  <sheetViews>
    <sheetView tabSelected="1" topLeftCell="A91" workbookViewId="0">
      <selection activeCell="C10" sqref="C10:D10"/>
    </sheetView>
  </sheetViews>
  <sheetFormatPr defaultRowHeight="12.75"/>
  <cols>
    <col min="2" max="2" width="16" customWidth="1"/>
    <col min="4" max="4" width="21.7109375" customWidth="1"/>
    <col min="7" max="7" width="33.85546875" customWidth="1"/>
  </cols>
  <sheetData>
    <row r="1" spans="2:7">
      <c r="B1" s="69"/>
      <c r="C1" s="69"/>
      <c r="D1" s="69"/>
      <c r="E1" s="69"/>
      <c r="F1" s="69"/>
      <c r="G1" s="69"/>
    </row>
    <row r="2" spans="2:7" ht="15.75">
      <c r="B2" s="349" t="s">
        <v>492</v>
      </c>
      <c r="C2" s="349"/>
      <c r="D2" s="349"/>
      <c r="E2" s="349"/>
      <c r="F2" s="349"/>
      <c r="G2" s="349"/>
    </row>
    <row r="3" spans="2:7" ht="15.75">
      <c r="B3" s="349" t="s">
        <v>270</v>
      </c>
      <c r="C3" s="349"/>
      <c r="D3" s="349"/>
      <c r="E3" s="349"/>
      <c r="F3" s="349"/>
      <c r="G3" s="349"/>
    </row>
    <row r="4" spans="2:7" ht="15.75">
      <c r="B4" s="349" t="s">
        <v>181</v>
      </c>
      <c r="C4" s="349"/>
      <c r="D4" s="349"/>
      <c r="E4" s="349"/>
      <c r="F4" s="349"/>
      <c r="G4" s="349"/>
    </row>
    <row r="5" spans="2:7" ht="15.75">
      <c r="B5" s="349" t="s">
        <v>676</v>
      </c>
      <c r="C5" s="349"/>
      <c r="D5" s="349"/>
      <c r="E5" s="349"/>
      <c r="F5" s="349"/>
      <c r="G5" s="349"/>
    </row>
    <row r="6" spans="2:7" ht="15.75">
      <c r="B6" s="335"/>
      <c r="C6" s="335"/>
      <c r="D6" s="335"/>
      <c r="E6" s="335"/>
      <c r="F6" s="335"/>
      <c r="G6" s="335"/>
    </row>
    <row r="7" spans="2:7" ht="15.75">
      <c r="B7" s="359" t="s">
        <v>507</v>
      </c>
      <c r="C7" s="359"/>
      <c r="D7" s="359"/>
      <c r="E7" s="359"/>
      <c r="F7" s="359"/>
      <c r="G7" s="359"/>
    </row>
    <row r="8" spans="2:7" ht="15.75" thickBot="1">
      <c r="B8" s="395"/>
      <c r="C8" s="395"/>
      <c r="D8" s="396"/>
      <c r="E8" s="396"/>
      <c r="F8" s="397"/>
      <c r="G8" s="397"/>
    </row>
    <row r="9" spans="2:7" ht="33.75" customHeight="1" thickBot="1">
      <c r="B9" s="337" t="s">
        <v>315</v>
      </c>
      <c r="C9" s="339"/>
      <c r="D9" s="339"/>
      <c r="E9" s="353" t="s">
        <v>498</v>
      </c>
      <c r="F9" s="354"/>
      <c r="G9" s="355"/>
    </row>
    <row r="10" spans="2:7" ht="125.25" customHeight="1" thickBot="1">
      <c r="B10" s="135" t="s">
        <v>499</v>
      </c>
      <c r="C10" s="339" t="s">
        <v>500</v>
      </c>
      <c r="D10" s="339"/>
      <c r="E10" s="356"/>
      <c r="F10" s="357"/>
      <c r="G10" s="358"/>
    </row>
    <row r="11" spans="2:7" ht="16.5" thickBot="1">
      <c r="B11" s="134" t="s">
        <v>117</v>
      </c>
      <c r="C11" s="339"/>
      <c r="D11" s="338"/>
      <c r="E11" s="350" t="s">
        <v>316</v>
      </c>
      <c r="F11" s="351"/>
      <c r="G11" s="352"/>
    </row>
    <row r="12" spans="2:7" ht="40.5" customHeight="1" thickBot="1">
      <c r="B12" s="336" t="s">
        <v>117</v>
      </c>
      <c r="C12" s="337" t="s">
        <v>522</v>
      </c>
      <c r="D12" s="338"/>
      <c r="E12" s="341" t="s">
        <v>317</v>
      </c>
      <c r="F12" s="342"/>
      <c r="G12" s="343"/>
    </row>
    <row r="13" spans="2:7" ht="70.5" customHeight="1" thickBot="1">
      <c r="B13" s="336" t="s">
        <v>117</v>
      </c>
      <c r="C13" s="337" t="s">
        <v>523</v>
      </c>
      <c r="D13" s="338"/>
      <c r="E13" s="337" t="s">
        <v>513</v>
      </c>
      <c r="F13" s="339"/>
      <c r="G13" s="340"/>
    </row>
    <row r="14" spans="2:7" ht="34.5" customHeight="1" thickBot="1">
      <c r="B14" s="336" t="s">
        <v>117</v>
      </c>
      <c r="C14" s="337" t="s">
        <v>610</v>
      </c>
      <c r="D14" s="338"/>
      <c r="E14" s="337" t="s">
        <v>609</v>
      </c>
      <c r="F14" s="339"/>
      <c r="G14" s="340"/>
    </row>
    <row r="15" spans="2:7" ht="99.75" customHeight="1" thickBot="1">
      <c r="B15" s="336" t="s">
        <v>117</v>
      </c>
      <c r="C15" s="337" t="s">
        <v>524</v>
      </c>
      <c r="D15" s="338"/>
      <c r="E15" s="341" t="s">
        <v>318</v>
      </c>
      <c r="F15" s="342"/>
      <c r="G15" s="343"/>
    </row>
    <row r="16" spans="2:7" ht="39" customHeight="1" thickBot="1">
      <c r="B16" s="336" t="s">
        <v>117</v>
      </c>
      <c r="C16" s="337" t="s">
        <v>517</v>
      </c>
      <c r="D16" s="338"/>
      <c r="E16" s="341" t="s">
        <v>368</v>
      </c>
      <c r="F16" s="342"/>
      <c r="G16" s="343"/>
    </row>
    <row r="17" spans="2:7" ht="39" customHeight="1" thickBot="1">
      <c r="B17" s="336" t="s">
        <v>117</v>
      </c>
      <c r="C17" s="337" t="s">
        <v>520</v>
      </c>
      <c r="D17" s="338"/>
      <c r="E17" s="337" t="s">
        <v>521</v>
      </c>
      <c r="F17" s="339"/>
      <c r="G17" s="340"/>
    </row>
    <row r="18" spans="2:7" ht="77.25" customHeight="1" thickBot="1">
      <c r="B18" s="336" t="s">
        <v>117</v>
      </c>
      <c r="C18" s="337" t="s">
        <v>518</v>
      </c>
      <c r="D18" s="338"/>
      <c r="E18" s="337" t="s">
        <v>519</v>
      </c>
      <c r="F18" s="339"/>
      <c r="G18" s="340"/>
    </row>
    <row r="19" spans="2:7" ht="77.25" customHeight="1" thickBot="1">
      <c r="B19" s="336" t="s">
        <v>117</v>
      </c>
      <c r="C19" s="337" t="s">
        <v>608</v>
      </c>
      <c r="D19" s="338"/>
      <c r="E19" s="337" t="s">
        <v>607</v>
      </c>
      <c r="F19" s="339"/>
      <c r="G19" s="340"/>
    </row>
    <row r="20" spans="2:7" ht="72" customHeight="1" thickBot="1">
      <c r="B20" s="336" t="s">
        <v>117</v>
      </c>
      <c r="C20" s="337" t="s">
        <v>525</v>
      </c>
      <c r="D20" s="338"/>
      <c r="E20" s="341" t="s">
        <v>369</v>
      </c>
      <c r="F20" s="342"/>
      <c r="G20" s="343"/>
    </row>
    <row r="21" spans="2:7" ht="37.5" customHeight="1" thickBot="1">
      <c r="B21" s="336" t="s">
        <v>117</v>
      </c>
      <c r="C21" s="337" t="s">
        <v>526</v>
      </c>
      <c r="D21" s="338"/>
      <c r="E21" s="341" t="s">
        <v>319</v>
      </c>
      <c r="F21" s="342"/>
      <c r="G21" s="343"/>
    </row>
    <row r="22" spans="2:7" ht="56.25" customHeight="1" thickBot="1">
      <c r="B22" s="336" t="s">
        <v>117</v>
      </c>
      <c r="C22" s="337" t="s">
        <v>527</v>
      </c>
      <c r="D22" s="338"/>
      <c r="E22" s="341" t="s">
        <v>320</v>
      </c>
      <c r="F22" s="342"/>
      <c r="G22" s="343"/>
    </row>
    <row r="23" spans="2:7" ht="73.5" customHeight="1" thickBot="1">
      <c r="B23" s="336" t="s">
        <v>117</v>
      </c>
      <c r="C23" s="337" t="s">
        <v>528</v>
      </c>
      <c r="D23" s="338"/>
      <c r="E23" s="337" t="s">
        <v>321</v>
      </c>
      <c r="F23" s="339"/>
      <c r="G23" s="340"/>
    </row>
    <row r="24" spans="2:7" ht="69.75" customHeight="1" thickBot="1">
      <c r="B24" s="336" t="s">
        <v>117</v>
      </c>
      <c r="C24" s="337" t="s">
        <v>529</v>
      </c>
      <c r="D24" s="338"/>
      <c r="E24" s="337" t="s">
        <v>322</v>
      </c>
      <c r="F24" s="339"/>
      <c r="G24" s="340"/>
    </row>
    <row r="25" spans="2:7" ht="72.75" customHeight="1" thickBot="1">
      <c r="B25" s="336" t="s">
        <v>117</v>
      </c>
      <c r="C25" s="337" t="s">
        <v>530</v>
      </c>
      <c r="D25" s="338"/>
      <c r="E25" s="341" t="s">
        <v>323</v>
      </c>
      <c r="F25" s="342"/>
      <c r="G25" s="343"/>
    </row>
    <row r="26" spans="2:7" ht="59.25" customHeight="1" thickBot="1">
      <c r="B26" s="336" t="s">
        <v>117</v>
      </c>
      <c r="C26" s="337" t="s">
        <v>531</v>
      </c>
      <c r="D26" s="338"/>
      <c r="E26" s="341" t="s">
        <v>324</v>
      </c>
      <c r="F26" s="342"/>
      <c r="G26" s="343"/>
    </row>
    <row r="27" spans="2:7" ht="69.75" customHeight="1" thickBot="1">
      <c r="B27" s="336" t="s">
        <v>117</v>
      </c>
      <c r="C27" s="337" t="s">
        <v>532</v>
      </c>
      <c r="D27" s="338"/>
      <c r="E27" s="341" t="s">
        <v>325</v>
      </c>
      <c r="F27" s="342"/>
      <c r="G27" s="343"/>
    </row>
    <row r="28" spans="2:7" ht="108" customHeight="1" thickBot="1">
      <c r="B28" s="336" t="s">
        <v>117</v>
      </c>
      <c r="C28" s="337" t="s">
        <v>533</v>
      </c>
      <c r="D28" s="338"/>
      <c r="E28" s="341" t="s">
        <v>326</v>
      </c>
      <c r="F28" s="342"/>
      <c r="G28" s="343"/>
    </row>
    <row r="29" spans="2:7" ht="91.5" customHeight="1" thickBot="1">
      <c r="B29" s="336" t="s">
        <v>117</v>
      </c>
      <c r="C29" s="337" t="s">
        <v>534</v>
      </c>
      <c r="D29" s="338"/>
      <c r="E29" s="341" t="s">
        <v>327</v>
      </c>
      <c r="F29" s="342"/>
      <c r="G29" s="343"/>
    </row>
    <row r="30" spans="2:7" ht="51" customHeight="1" thickBot="1">
      <c r="B30" s="336" t="s">
        <v>117</v>
      </c>
      <c r="C30" s="337" t="s">
        <v>630</v>
      </c>
      <c r="D30" s="338"/>
      <c r="E30" s="341" t="s">
        <v>631</v>
      </c>
      <c r="F30" s="342"/>
      <c r="G30" s="343"/>
    </row>
    <row r="31" spans="2:7" ht="39" customHeight="1" thickBot="1">
      <c r="B31" s="336" t="s">
        <v>117</v>
      </c>
      <c r="C31" s="337" t="s">
        <v>535</v>
      </c>
      <c r="D31" s="338"/>
      <c r="E31" s="337" t="s">
        <v>328</v>
      </c>
      <c r="F31" s="339"/>
      <c r="G31" s="340"/>
    </row>
    <row r="32" spans="2:7" ht="68.25" customHeight="1" thickBot="1">
      <c r="B32" s="336" t="s">
        <v>117</v>
      </c>
      <c r="C32" s="337" t="s">
        <v>536</v>
      </c>
      <c r="D32" s="338"/>
      <c r="E32" s="341" t="s">
        <v>404</v>
      </c>
      <c r="F32" s="342"/>
      <c r="G32" s="343"/>
    </row>
    <row r="33" spans="2:7" ht="64.5" customHeight="1" thickBot="1">
      <c r="B33" s="336" t="s">
        <v>117</v>
      </c>
      <c r="C33" s="337" t="s">
        <v>537</v>
      </c>
      <c r="D33" s="338"/>
      <c r="E33" s="341" t="s">
        <v>329</v>
      </c>
      <c r="F33" s="342"/>
      <c r="G33" s="343"/>
    </row>
    <row r="34" spans="2:7" ht="97.5" customHeight="1" thickBot="1">
      <c r="B34" s="336" t="s">
        <v>117</v>
      </c>
      <c r="C34" s="337" t="s">
        <v>538</v>
      </c>
      <c r="D34" s="338"/>
      <c r="E34" s="341" t="s">
        <v>330</v>
      </c>
      <c r="F34" s="342"/>
      <c r="G34" s="343"/>
    </row>
    <row r="35" spans="2:7" ht="90.75" customHeight="1" thickBot="1">
      <c r="B35" s="336" t="s">
        <v>117</v>
      </c>
      <c r="C35" s="337" t="s">
        <v>539</v>
      </c>
      <c r="D35" s="338"/>
      <c r="E35" s="341" t="s">
        <v>331</v>
      </c>
      <c r="F35" s="342"/>
      <c r="G35" s="343"/>
    </row>
    <row r="36" spans="2:7" ht="84" customHeight="1" thickBot="1">
      <c r="B36" s="336" t="s">
        <v>117</v>
      </c>
      <c r="C36" s="337" t="s">
        <v>540</v>
      </c>
      <c r="D36" s="338"/>
      <c r="E36" s="341" t="s">
        <v>371</v>
      </c>
      <c r="F36" s="342"/>
      <c r="G36" s="343"/>
    </row>
    <row r="37" spans="2:7" ht="84" customHeight="1" thickBot="1">
      <c r="B37" s="336" t="s">
        <v>117</v>
      </c>
      <c r="C37" s="337" t="s">
        <v>541</v>
      </c>
      <c r="D37" s="338"/>
      <c r="E37" s="341" t="s">
        <v>468</v>
      </c>
      <c r="F37" s="342"/>
      <c r="G37" s="343"/>
    </row>
    <row r="38" spans="2:7" ht="36.75" customHeight="1" thickBot="1">
      <c r="B38" s="336" t="s">
        <v>117</v>
      </c>
      <c r="C38" s="337" t="s">
        <v>542</v>
      </c>
      <c r="D38" s="338"/>
      <c r="E38" s="341" t="s">
        <v>332</v>
      </c>
      <c r="F38" s="342"/>
      <c r="G38" s="343"/>
    </row>
    <row r="39" spans="2:7" ht="72.75" customHeight="1" thickBot="1">
      <c r="B39" s="336" t="s">
        <v>117</v>
      </c>
      <c r="C39" s="337" t="s">
        <v>543</v>
      </c>
      <c r="D39" s="338"/>
      <c r="E39" s="337" t="s">
        <v>514</v>
      </c>
      <c r="F39" s="339"/>
      <c r="G39" s="340"/>
    </row>
    <row r="40" spans="2:7" ht="58.5" customHeight="1" thickBot="1">
      <c r="B40" s="336" t="s">
        <v>117</v>
      </c>
      <c r="C40" s="337" t="s">
        <v>544</v>
      </c>
      <c r="D40" s="338"/>
      <c r="E40" s="337" t="s">
        <v>515</v>
      </c>
      <c r="F40" s="339"/>
      <c r="G40" s="340"/>
    </row>
    <row r="41" spans="2:7" ht="80.25" customHeight="1" thickBot="1">
      <c r="B41" s="336" t="s">
        <v>117</v>
      </c>
      <c r="C41" s="337" t="s">
        <v>545</v>
      </c>
      <c r="D41" s="338"/>
      <c r="E41" s="341" t="s">
        <v>405</v>
      </c>
      <c r="F41" s="342"/>
      <c r="G41" s="343"/>
    </row>
    <row r="42" spans="2:7" ht="99" customHeight="1" thickBot="1">
      <c r="B42" s="336" t="s">
        <v>117</v>
      </c>
      <c r="C42" s="344" t="s">
        <v>546</v>
      </c>
      <c r="D42" s="345"/>
      <c r="E42" s="346" t="s">
        <v>406</v>
      </c>
      <c r="F42" s="347"/>
      <c r="G42" s="348"/>
    </row>
    <row r="43" spans="2:7" ht="69.75" customHeight="1" thickBot="1">
      <c r="B43" s="336" t="s">
        <v>117</v>
      </c>
      <c r="C43" s="344" t="s">
        <v>547</v>
      </c>
      <c r="D43" s="345"/>
      <c r="E43" s="346" t="s">
        <v>407</v>
      </c>
      <c r="F43" s="347"/>
      <c r="G43" s="348"/>
    </row>
    <row r="44" spans="2:7" ht="103.5" customHeight="1" thickBot="1">
      <c r="B44" s="336" t="s">
        <v>117</v>
      </c>
      <c r="C44" s="344" t="s">
        <v>335</v>
      </c>
      <c r="D44" s="345"/>
      <c r="E44" s="398" t="s">
        <v>408</v>
      </c>
      <c r="F44" s="399"/>
      <c r="G44" s="400"/>
    </row>
    <row r="45" spans="2:7" ht="154.5" customHeight="1" thickBot="1">
      <c r="B45" s="336" t="s">
        <v>117</v>
      </c>
      <c r="C45" s="344" t="s">
        <v>336</v>
      </c>
      <c r="D45" s="345"/>
      <c r="E45" s="398" t="s">
        <v>337</v>
      </c>
      <c r="F45" s="399"/>
      <c r="G45" s="400"/>
    </row>
    <row r="46" spans="2:7" ht="75" customHeight="1" thickBot="1">
      <c r="B46" s="336" t="s">
        <v>117</v>
      </c>
      <c r="C46" s="344" t="s">
        <v>338</v>
      </c>
      <c r="D46" s="345"/>
      <c r="E46" s="398" t="s">
        <v>339</v>
      </c>
      <c r="F46" s="399"/>
      <c r="G46" s="400"/>
    </row>
    <row r="47" spans="2:7" ht="107.25" customHeight="1" thickBot="1">
      <c r="B47" s="336" t="s">
        <v>117</v>
      </c>
      <c r="C47" s="344" t="s">
        <v>409</v>
      </c>
      <c r="D47" s="345"/>
      <c r="E47" s="398" t="s">
        <v>383</v>
      </c>
      <c r="F47" s="399"/>
      <c r="G47" s="400"/>
    </row>
    <row r="48" spans="2:7" ht="118.5" customHeight="1" thickBot="1">
      <c r="B48" s="336" t="s">
        <v>117</v>
      </c>
      <c r="C48" s="344" t="s">
        <v>410</v>
      </c>
      <c r="D48" s="345"/>
      <c r="E48" s="398" t="s">
        <v>384</v>
      </c>
      <c r="F48" s="399"/>
      <c r="G48" s="400"/>
    </row>
    <row r="49" spans="2:7" ht="107.25" customHeight="1" thickBot="1">
      <c r="B49" s="336" t="s">
        <v>117</v>
      </c>
      <c r="C49" s="344" t="s">
        <v>411</v>
      </c>
      <c r="D49" s="345"/>
      <c r="E49" s="401" t="s">
        <v>385</v>
      </c>
      <c r="F49" s="402"/>
      <c r="G49" s="403"/>
    </row>
    <row r="50" spans="2:7" ht="106.5" customHeight="1" thickBot="1">
      <c r="B50" s="336" t="s">
        <v>117</v>
      </c>
      <c r="C50" s="344" t="s">
        <v>412</v>
      </c>
      <c r="D50" s="345"/>
      <c r="E50" s="401" t="s">
        <v>386</v>
      </c>
      <c r="F50" s="402"/>
      <c r="G50" s="403"/>
    </row>
    <row r="51" spans="2:7" ht="60.75" customHeight="1" thickBot="1">
      <c r="B51" s="336" t="s">
        <v>117</v>
      </c>
      <c r="C51" s="404" t="s">
        <v>413</v>
      </c>
      <c r="D51" s="405"/>
      <c r="E51" s="406" t="s">
        <v>414</v>
      </c>
      <c r="F51" s="407"/>
      <c r="G51" s="408"/>
    </row>
    <row r="52" spans="2:7" ht="74.25" customHeight="1" thickBot="1">
      <c r="B52" s="336" t="s">
        <v>117</v>
      </c>
      <c r="C52" s="404" t="s">
        <v>415</v>
      </c>
      <c r="D52" s="405"/>
      <c r="E52" s="401" t="s">
        <v>416</v>
      </c>
      <c r="F52" s="402"/>
      <c r="G52" s="403"/>
    </row>
    <row r="53" spans="2:7" ht="57.75" customHeight="1" thickBot="1">
      <c r="B53" s="336" t="s">
        <v>117</v>
      </c>
      <c r="C53" s="404" t="s">
        <v>380</v>
      </c>
      <c r="D53" s="405"/>
      <c r="E53" s="401" t="s">
        <v>340</v>
      </c>
      <c r="F53" s="402"/>
      <c r="G53" s="403"/>
    </row>
    <row r="54" spans="2:7" ht="43.5" customHeight="1" thickBot="1">
      <c r="B54" s="336" t="s">
        <v>117</v>
      </c>
      <c r="C54" s="404" t="s">
        <v>341</v>
      </c>
      <c r="D54" s="405"/>
      <c r="E54" s="401" t="s">
        <v>342</v>
      </c>
      <c r="F54" s="402"/>
      <c r="G54" s="403"/>
    </row>
    <row r="55" spans="2:7" ht="61.5" customHeight="1" thickBot="1">
      <c r="B55" s="336" t="s">
        <v>117</v>
      </c>
      <c r="C55" s="404" t="s">
        <v>417</v>
      </c>
      <c r="D55" s="405"/>
      <c r="E55" s="401" t="s">
        <v>418</v>
      </c>
      <c r="F55" s="402"/>
      <c r="G55" s="403"/>
    </row>
    <row r="56" spans="2:7" ht="23.25" customHeight="1" thickBot="1">
      <c r="B56" s="336" t="s">
        <v>117</v>
      </c>
      <c r="C56" s="344" t="s">
        <v>381</v>
      </c>
      <c r="D56" s="345"/>
      <c r="E56" s="398" t="s">
        <v>282</v>
      </c>
      <c r="F56" s="399"/>
      <c r="G56" s="400"/>
    </row>
    <row r="57" spans="2:7" ht="52.5" customHeight="1" thickBot="1">
      <c r="B57" s="336" t="s">
        <v>117</v>
      </c>
      <c r="C57" s="344" t="s">
        <v>419</v>
      </c>
      <c r="D57" s="345"/>
      <c r="E57" s="344" t="s">
        <v>420</v>
      </c>
      <c r="F57" s="409"/>
      <c r="G57" s="410"/>
    </row>
    <row r="58" spans="2:7" ht="52.5" customHeight="1" thickBot="1">
      <c r="B58" s="336" t="s">
        <v>117</v>
      </c>
      <c r="C58" s="406" t="s">
        <v>421</v>
      </c>
      <c r="D58" s="411"/>
      <c r="E58" s="401" t="s">
        <v>422</v>
      </c>
      <c r="F58" s="402"/>
      <c r="G58" s="403"/>
    </row>
    <row r="59" spans="2:7" ht="72.75" customHeight="1" thickBot="1">
      <c r="B59" s="336" t="s">
        <v>117</v>
      </c>
      <c r="C59" s="344" t="s">
        <v>343</v>
      </c>
      <c r="D59" s="345"/>
      <c r="E59" s="398" t="s">
        <v>344</v>
      </c>
      <c r="F59" s="399"/>
      <c r="G59" s="400"/>
    </row>
    <row r="60" spans="2:7" ht="43.5" customHeight="1" thickBot="1">
      <c r="B60" s="336" t="s">
        <v>117</v>
      </c>
      <c r="C60" s="344" t="s">
        <v>464</v>
      </c>
      <c r="D60" s="345"/>
      <c r="E60" s="344" t="s">
        <v>465</v>
      </c>
      <c r="F60" s="409"/>
      <c r="G60" s="410"/>
    </row>
    <row r="61" spans="2:7" ht="53.25" customHeight="1" thickBot="1">
      <c r="B61" s="336" t="s">
        <v>117</v>
      </c>
      <c r="C61" s="404" t="s">
        <v>423</v>
      </c>
      <c r="D61" s="405"/>
      <c r="E61" s="344" t="s">
        <v>424</v>
      </c>
      <c r="F61" s="409"/>
      <c r="G61" s="410"/>
    </row>
    <row r="62" spans="2:7" ht="138" customHeight="1" thickBot="1">
      <c r="B62" s="336" t="s">
        <v>117</v>
      </c>
      <c r="C62" s="406" t="s">
        <v>425</v>
      </c>
      <c r="D62" s="411"/>
      <c r="E62" s="401" t="s">
        <v>426</v>
      </c>
      <c r="F62" s="402"/>
      <c r="G62" s="403"/>
    </row>
    <row r="63" spans="2:7" ht="129.75" customHeight="1" thickBot="1">
      <c r="B63" s="336" t="s">
        <v>117</v>
      </c>
      <c r="C63" s="406" t="s">
        <v>349</v>
      </c>
      <c r="D63" s="411"/>
      <c r="E63" s="401" t="s">
        <v>350</v>
      </c>
      <c r="F63" s="402"/>
      <c r="G63" s="403"/>
    </row>
    <row r="64" spans="2:7" ht="109.5" customHeight="1" thickBot="1">
      <c r="B64" s="336" t="s">
        <v>117</v>
      </c>
      <c r="C64" s="406" t="s">
        <v>427</v>
      </c>
      <c r="D64" s="411"/>
      <c r="E64" s="401" t="s">
        <v>428</v>
      </c>
      <c r="F64" s="402"/>
      <c r="G64" s="403"/>
    </row>
    <row r="65" spans="2:7" ht="60" customHeight="1" thickBot="1">
      <c r="B65" s="336" t="s">
        <v>117</v>
      </c>
      <c r="C65" s="406" t="s">
        <v>423</v>
      </c>
      <c r="D65" s="411"/>
      <c r="E65" s="401" t="s">
        <v>424</v>
      </c>
      <c r="F65" s="402"/>
      <c r="G65" s="403"/>
    </row>
    <row r="66" spans="2:7" ht="42" customHeight="1" thickBot="1">
      <c r="B66" s="336" t="s">
        <v>117</v>
      </c>
      <c r="C66" s="404" t="s">
        <v>429</v>
      </c>
      <c r="D66" s="405"/>
      <c r="E66" s="401" t="s">
        <v>430</v>
      </c>
      <c r="F66" s="402"/>
      <c r="G66" s="403"/>
    </row>
    <row r="67" spans="2:7" ht="41.25" customHeight="1" thickBot="1">
      <c r="B67" s="336" t="s">
        <v>117</v>
      </c>
      <c r="C67" s="404" t="s">
        <v>345</v>
      </c>
      <c r="D67" s="405"/>
      <c r="E67" s="401" t="s">
        <v>346</v>
      </c>
      <c r="F67" s="402"/>
      <c r="G67" s="403"/>
    </row>
    <row r="68" spans="2:7" ht="42.75" customHeight="1" thickBot="1">
      <c r="B68" s="336" t="s">
        <v>117</v>
      </c>
      <c r="C68" s="404" t="s">
        <v>347</v>
      </c>
      <c r="D68" s="405"/>
      <c r="E68" s="401" t="s">
        <v>348</v>
      </c>
      <c r="F68" s="402"/>
      <c r="G68" s="403"/>
    </row>
    <row r="69" spans="2:7" ht="54.75" customHeight="1" thickBot="1">
      <c r="B69" s="336" t="s">
        <v>117</v>
      </c>
      <c r="C69" s="344" t="s">
        <v>431</v>
      </c>
      <c r="D69" s="345"/>
      <c r="E69" s="398" t="s">
        <v>370</v>
      </c>
      <c r="F69" s="399"/>
      <c r="G69" s="400"/>
    </row>
    <row r="70" spans="2:7" ht="41.25" customHeight="1" thickBot="1">
      <c r="B70" s="336" t="s">
        <v>117</v>
      </c>
      <c r="C70" s="344" t="s">
        <v>432</v>
      </c>
      <c r="D70" s="345"/>
      <c r="E70" s="398" t="s">
        <v>433</v>
      </c>
      <c r="F70" s="399"/>
      <c r="G70" s="400"/>
    </row>
    <row r="71" spans="2:7" ht="132.75" customHeight="1" thickBot="1">
      <c r="B71" s="336" t="s">
        <v>117</v>
      </c>
      <c r="C71" s="344" t="s">
        <v>351</v>
      </c>
      <c r="D71" s="345"/>
      <c r="E71" s="344" t="s">
        <v>434</v>
      </c>
      <c r="F71" s="409"/>
      <c r="G71" s="410"/>
    </row>
    <row r="72" spans="2:7" ht="136.5" customHeight="1" thickBot="1">
      <c r="B72" s="336" t="s">
        <v>117</v>
      </c>
      <c r="C72" s="344" t="s">
        <v>352</v>
      </c>
      <c r="D72" s="345"/>
      <c r="E72" s="344" t="s">
        <v>353</v>
      </c>
      <c r="F72" s="409"/>
      <c r="G72" s="410"/>
    </row>
    <row r="73" spans="2:7" ht="144" customHeight="1" thickBot="1">
      <c r="B73" s="336" t="s">
        <v>117</v>
      </c>
      <c r="C73" s="344" t="s">
        <v>354</v>
      </c>
      <c r="D73" s="345"/>
      <c r="E73" s="344" t="s">
        <v>355</v>
      </c>
      <c r="F73" s="409"/>
      <c r="G73" s="410"/>
    </row>
    <row r="74" spans="2:7" ht="134.25" customHeight="1" thickBot="1">
      <c r="B74" s="336" t="s">
        <v>117</v>
      </c>
      <c r="C74" s="344" t="s">
        <v>356</v>
      </c>
      <c r="D74" s="345"/>
      <c r="E74" s="344" t="s">
        <v>357</v>
      </c>
      <c r="F74" s="409"/>
      <c r="G74" s="410"/>
    </row>
    <row r="75" spans="2:7" ht="78" customHeight="1" thickBot="1">
      <c r="B75" s="84" t="s">
        <v>117</v>
      </c>
      <c r="C75" s="344" t="s">
        <v>358</v>
      </c>
      <c r="D75" s="345"/>
      <c r="E75" s="398" t="s">
        <v>359</v>
      </c>
      <c r="F75" s="399"/>
      <c r="G75" s="400"/>
    </row>
    <row r="76" spans="2:7" ht="90.75" customHeight="1" thickBot="1">
      <c r="B76" s="84" t="s">
        <v>117</v>
      </c>
      <c r="C76" s="344" t="s">
        <v>360</v>
      </c>
      <c r="D76" s="345"/>
      <c r="E76" s="344" t="s">
        <v>361</v>
      </c>
      <c r="F76" s="409"/>
      <c r="G76" s="410"/>
    </row>
    <row r="77" spans="2:7" ht="105.75" customHeight="1" thickBot="1">
      <c r="B77" s="84" t="s">
        <v>117</v>
      </c>
      <c r="C77" s="344" t="s">
        <v>435</v>
      </c>
      <c r="D77" s="345"/>
      <c r="E77" s="344" t="s">
        <v>436</v>
      </c>
      <c r="F77" s="409"/>
      <c r="G77" s="410"/>
    </row>
    <row r="78" spans="2:7" ht="84.75" customHeight="1" thickBot="1">
      <c r="B78" s="84" t="s">
        <v>117</v>
      </c>
      <c r="C78" s="344" t="s">
        <v>437</v>
      </c>
      <c r="D78" s="345"/>
      <c r="E78" s="344" t="s">
        <v>438</v>
      </c>
      <c r="F78" s="409"/>
      <c r="G78" s="410"/>
    </row>
    <row r="79" spans="2:7" ht="88.5" customHeight="1" thickBot="1">
      <c r="B79" s="84" t="s">
        <v>117</v>
      </c>
      <c r="C79" s="344" t="s">
        <v>439</v>
      </c>
      <c r="D79" s="345"/>
      <c r="E79" s="344" t="s">
        <v>440</v>
      </c>
      <c r="F79" s="409"/>
      <c r="G79" s="410"/>
    </row>
    <row r="80" spans="2:7" ht="81.75" customHeight="1" thickBot="1">
      <c r="B80" s="84" t="s">
        <v>117</v>
      </c>
      <c r="C80" s="344" t="s">
        <v>441</v>
      </c>
      <c r="D80" s="345"/>
      <c r="E80" s="344" t="s">
        <v>442</v>
      </c>
      <c r="F80" s="409"/>
      <c r="G80" s="410"/>
    </row>
    <row r="81" spans="2:7" ht="81.75" customHeight="1" thickBot="1">
      <c r="B81" s="84" t="s">
        <v>117</v>
      </c>
      <c r="C81" s="412" t="s">
        <v>443</v>
      </c>
      <c r="D81" s="412"/>
      <c r="E81" s="344" t="s">
        <v>444</v>
      </c>
      <c r="F81" s="409"/>
      <c r="G81" s="410"/>
    </row>
    <row r="82" spans="2:7" ht="87.75" customHeight="1" thickBot="1">
      <c r="B82" s="84" t="s">
        <v>117</v>
      </c>
      <c r="C82" s="412" t="s">
        <v>445</v>
      </c>
      <c r="D82" s="412"/>
      <c r="E82" s="344" t="s">
        <v>446</v>
      </c>
      <c r="F82" s="409"/>
      <c r="G82" s="410"/>
    </row>
    <row r="83" spans="2:7" ht="54.75" customHeight="1" thickBot="1">
      <c r="B83" s="84" t="s">
        <v>117</v>
      </c>
      <c r="C83" s="412" t="s">
        <v>447</v>
      </c>
      <c r="D83" s="412"/>
      <c r="E83" s="344" t="s">
        <v>448</v>
      </c>
      <c r="F83" s="409"/>
      <c r="G83" s="410"/>
    </row>
    <row r="84" spans="2:7" ht="96.75" customHeight="1" thickBot="1">
      <c r="B84" s="84" t="s">
        <v>117</v>
      </c>
      <c r="C84" s="412" t="s">
        <v>364</v>
      </c>
      <c r="D84" s="412"/>
      <c r="E84" s="344" t="s">
        <v>365</v>
      </c>
      <c r="F84" s="409"/>
      <c r="G84" s="410"/>
    </row>
    <row r="85" spans="2:7" ht="48.75" customHeight="1" thickBot="1">
      <c r="B85" s="84" t="s">
        <v>117</v>
      </c>
      <c r="C85" s="412" t="s">
        <v>466</v>
      </c>
      <c r="D85" s="412"/>
      <c r="E85" s="344" t="s">
        <v>467</v>
      </c>
      <c r="F85" s="409"/>
      <c r="G85" s="410"/>
    </row>
    <row r="86" spans="2:7" ht="102.75" customHeight="1" thickBot="1">
      <c r="B86" s="84" t="s">
        <v>117</v>
      </c>
      <c r="C86" s="412" t="s">
        <v>449</v>
      </c>
      <c r="D86" s="412"/>
      <c r="E86" s="344" t="s">
        <v>450</v>
      </c>
      <c r="F86" s="409"/>
      <c r="G86" s="410"/>
    </row>
    <row r="87" spans="2:7" ht="51.75" customHeight="1" thickBot="1">
      <c r="B87" s="84" t="s">
        <v>117</v>
      </c>
      <c r="C87" s="412" t="s">
        <v>362</v>
      </c>
      <c r="D87" s="412"/>
      <c r="E87" s="344" t="s">
        <v>363</v>
      </c>
      <c r="F87" s="409"/>
      <c r="G87" s="410"/>
    </row>
    <row r="88" spans="2:7" ht="45" customHeight="1" thickBot="1">
      <c r="B88" s="84" t="s">
        <v>117</v>
      </c>
      <c r="C88" s="344" t="s">
        <v>333</v>
      </c>
      <c r="D88" s="345"/>
      <c r="E88" s="344" t="s">
        <v>334</v>
      </c>
      <c r="F88" s="409"/>
      <c r="G88" s="410"/>
    </row>
    <row r="89" spans="2:7" ht="36" customHeight="1" thickBot="1">
      <c r="B89" s="84" t="s">
        <v>117</v>
      </c>
      <c r="C89" s="344" t="s">
        <v>366</v>
      </c>
      <c r="D89" s="345"/>
      <c r="E89" s="344" t="s">
        <v>367</v>
      </c>
      <c r="F89" s="409"/>
      <c r="G89" s="410"/>
    </row>
    <row r="90" spans="2:7" ht="56.25" customHeight="1" thickBot="1">
      <c r="B90" s="84" t="s">
        <v>117</v>
      </c>
      <c r="C90" s="413" t="s">
        <v>451</v>
      </c>
      <c r="D90" s="414"/>
      <c r="E90" s="415" t="s">
        <v>452</v>
      </c>
      <c r="F90" s="416"/>
      <c r="G90" s="417"/>
    </row>
    <row r="91" spans="2:7" ht="75" customHeight="1">
      <c r="B91" s="69"/>
      <c r="C91" s="418" t="s">
        <v>460</v>
      </c>
      <c r="D91" s="418"/>
      <c r="E91" s="418"/>
      <c r="F91" s="418"/>
      <c r="G91" s="418"/>
    </row>
    <row r="92" spans="2:7" ht="63.75" customHeight="1">
      <c r="B92" s="419" t="s">
        <v>117</v>
      </c>
      <c r="C92" s="420" t="s">
        <v>461</v>
      </c>
      <c r="D92" s="420"/>
      <c r="E92" s="421" t="s">
        <v>462</v>
      </c>
      <c r="F92" s="421"/>
      <c r="G92" s="421"/>
    </row>
    <row r="93" spans="2:7" ht="66.75" customHeight="1">
      <c r="B93" s="422" t="s">
        <v>117</v>
      </c>
      <c r="C93" s="423" t="s">
        <v>453</v>
      </c>
      <c r="D93" s="423"/>
      <c r="E93" s="424" t="s">
        <v>454</v>
      </c>
      <c r="F93" s="424"/>
      <c r="G93" s="424"/>
    </row>
    <row r="94" spans="2:7" ht="71.25" customHeight="1">
      <c r="B94" s="422" t="s">
        <v>117</v>
      </c>
      <c r="C94" s="425" t="s">
        <v>455</v>
      </c>
      <c r="D94" s="425"/>
      <c r="E94" s="424" t="s">
        <v>456</v>
      </c>
      <c r="F94" s="424"/>
      <c r="G94" s="424"/>
    </row>
    <row r="95" spans="2:7" ht="34.5" customHeight="1">
      <c r="B95" s="422" t="s">
        <v>117</v>
      </c>
      <c r="C95" s="426" t="s">
        <v>458</v>
      </c>
      <c r="D95" s="426"/>
      <c r="E95" s="424" t="s">
        <v>457</v>
      </c>
      <c r="F95" s="424"/>
      <c r="G95" s="424"/>
    </row>
    <row r="96" spans="2:7" ht="41.25" customHeight="1">
      <c r="B96" s="422" t="s">
        <v>117</v>
      </c>
      <c r="C96" s="426" t="s">
        <v>459</v>
      </c>
      <c r="D96" s="426"/>
      <c r="E96" s="424" t="s">
        <v>457</v>
      </c>
      <c r="F96" s="424"/>
      <c r="G96" s="424"/>
    </row>
  </sheetData>
  <mergeCells count="181">
    <mergeCell ref="E87:G87"/>
    <mergeCell ref="C88:D88"/>
    <mergeCell ref="E88:G88"/>
    <mergeCell ref="C89:D89"/>
    <mergeCell ref="E89:G89"/>
    <mergeCell ref="C83:D83"/>
    <mergeCell ref="E83:G83"/>
    <mergeCell ref="C84:D84"/>
    <mergeCell ref="E84:G84"/>
    <mergeCell ref="C86:D86"/>
    <mergeCell ref="E86:G86"/>
    <mergeCell ref="C85:D85"/>
    <mergeCell ref="E85:G85"/>
    <mergeCell ref="C60:D60"/>
    <mergeCell ref="E60:G60"/>
    <mergeCell ref="C69:D69"/>
    <mergeCell ref="E69:G69"/>
    <mergeCell ref="C70:D70"/>
    <mergeCell ref="E70:G70"/>
    <mergeCell ref="C71:D71"/>
    <mergeCell ref="E71:G71"/>
    <mergeCell ref="C66:D66"/>
    <mergeCell ref="E66:G66"/>
    <mergeCell ref="C67:D67"/>
    <mergeCell ref="E67:G67"/>
    <mergeCell ref="C68:D68"/>
    <mergeCell ref="E68:G68"/>
    <mergeCell ref="C13:D13"/>
    <mergeCell ref="E13:G13"/>
    <mergeCell ref="E32:G32"/>
    <mergeCell ref="C22:D22"/>
    <mergeCell ref="E22:G22"/>
    <mergeCell ref="C23:D23"/>
    <mergeCell ref="E23:G23"/>
    <mergeCell ref="C24:D24"/>
    <mergeCell ref="E24:G24"/>
    <mergeCell ref="C28:D28"/>
    <mergeCell ref="E28:G28"/>
    <mergeCell ref="C29:D29"/>
    <mergeCell ref="E29:G29"/>
    <mergeCell ref="C31:D31"/>
    <mergeCell ref="E31:G31"/>
    <mergeCell ref="C32:D32"/>
    <mergeCell ref="C25:D25"/>
    <mergeCell ref="E25:G25"/>
    <mergeCell ref="C14:D14"/>
    <mergeCell ref="E14:G14"/>
    <mergeCell ref="C19:D19"/>
    <mergeCell ref="E19:G19"/>
    <mergeCell ref="C30:D30"/>
    <mergeCell ref="E30:G30"/>
    <mergeCell ref="B2:G2"/>
    <mergeCell ref="B3:G3"/>
    <mergeCell ref="B4:G4"/>
    <mergeCell ref="B5:G5"/>
    <mergeCell ref="B8:C8"/>
    <mergeCell ref="D8:E8"/>
    <mergeCell ref="C11:D11"/>
    <mergeCell ref="E11:G11"/>
    <mergeCell ref="C12:D12"/>
    <mergeCell ref="E12:G12"/>
    <mergeCell ref="E9:G10"/>
    <mergeCell ref="C10:D10"/>
    <mergeCell ref="B9:D9"/>
    <mergeCell ref="B7:G7"/>
    <mergeCell ref="C96:D96"/>
    <mergeCell ref="E95:G95"/>
    <mergeCell ref="E96:G96"/>
    <mergeCell ref="C91:G91"/>
    <mergeCell ref="C92:D92"/>
    <mergeCell ref="E92:G92"/>
    <mergeCell ref="C16:D16"/>
    <mergeCell ref="E16:G16"/>
    <mergeCell ref="C20:D20"/>
    <mergeCell ref="E20:G20"/>
    <mergeCell ref="C21:D21"/>
    <mergeCell ref="E21:G21"/>
    <mergeCell ref="C33:D33"/>
    <mergeCell ref="E33:G33"/>
    <mergeCell ref="C34:D34"/>
    <mergeCell ref="E34:G34"/>
    <mergeCell ref="C26:D26"/>
    <mergeCell ref="E26:G26"/>
    <mergeCell ref="C27:D27"/>
    <mergeCell ref="E27:G27"/>
    <mergeCell ref="C41:D41"/>
    <mergeCell ref="E41:G41"/>
    <mergeCell ref="C42:D42"/>
    <mergeCell ref="E42:G42"/>
    <mergeCell ref="C75:D75"/>
    <mergeCell ref="E75:G75"/>
    <mergeCell ref="C76:D76"/>
    <mergeCell ref="E76:G76"/>
    <mergeCell ref="C93:D93"/>
    <mergeCell ref="E93:G93"/>
    <mergeCell ref="C94:D94"/>
    <mergeCell ref="E94:G94"/>
    <mergeCell ref="C95:D95"/>
    <mergeCell ref="C80:D80"/>
    <mergeCell ref="E80:G80"/>
    <mergeCell ref="C81:D81"/>
    <mergeCell ref="E81:G81"/>
    <mergeCell ref="C82:D82"/>
    <mergeCell ref="E82:G82"/>
    <mergeCell ref="C77:D77"/>
    <mergeCell ref="E77:G77"/>
    <mergeCell ref="C78:D78"/>
    <mergeCell ref="E78:G78"/>
    <mergeCell ref="C79:D79"/>
    <mergeCell ref="E79:G79"/>
    <mergeCell ref="E90:G90"/>
    <mergeCell ref="C90:D90"/>
    <mergeCell ref="C87:D87"/>
    <mergeCell ref="C40:D40"/>
    <mergeCell ref="E40:G40"/>
    <mergeCell ref="C47:D47"/>
    <mergeCell ref="E47:G47"/>
    <mergeCell ref="C48:D48"/>
    <mergeCell ref="E48:G48"/>
    <mergeCell ref="C49:D49"/>
    <mergeCell ref="E49:G49"/>
    <mergeCell ref="C44:D44"/>
    <mergeCell ref="E44:G44"/>
    <mergeCell ref="C35:D35"/>
    <mergeCell ref="E35:G35"/>
    <mergeCell ref="C36:D36"/>
    <mergeCell ref="E36:G36"/>
    <mergeCell ref="C38:D38"/>
    <mergeCell ref="E38:G38"/>
    <mergeCell ref="C37:D37"/>
    <mergeCell ref="E37:G37"/>
    <mergeCell ref="C39:D39"/>
    <mergeCell ref="E39:G39"/>
    <mergeCell ref="C52:D52"/>
    <mergeCell ref="E52:G52"/>
    <mergeCell ref="C63:D63"/>
    <mergeCell ref="E63:G63"/>
    <mergeCell ref="C64:D64"/>
    <mergeCell ref="E64:G64"/>
    <mergeCell ref="C74:D74"/>
    <mergeCell ref="E74:G74"/>
    <mergeCell ref="C43:D43"/>
    <mergeCell ref="E43:G43"/>
    <mergeCell ref="C65:D65"/>
    <mergeCell ref="E65:G65"/>
    <mergeCell ref="C56:D56"/>
    <mergeCell ref="E56:G56"/>
    <mergeCell ref="C57:D57"/>
    <mergeCell ref="E57:G57"/>
    <mergeCell ref="C58:D58"/>
    <mergeCell ref="E58:G58"/>
    <mergeCell ref="C59:D59"/>
    <mergeCell ref="E59:G59"/>
    <mergeCell ref="C61:D61"/>
    <mergeCell ref="E61:G61"/>
    <mergeCell ref="C62:D62"/>
    <mergeCell ref="E62:G62"/>
    <mergeCell ref="C18:D18"/>
    <mergeCell ref="E18:G18"/>
    <mergeCell ref="E17:G17"/>
    <mergeCell ref="C17:D17"/>
    <mergeCell ref="C15:D15"/>
    <mergeCell ref="E15:G15"/>
    <mergeCell ref="C72:D72"/>
    <mergeCell ref="E72:G72"/>
    <mergeCell ref="C73:D73"/>
    <mergeCell ref="E73:G73"/>
    <mergeCell ref="C45:D45"/>
    <mergeCell ref="E45:G45"/>
    <mergeCell ref="C46:D46"/>
    <mergeCell ref="E46:G46"/>
    <mergeCell ref="C53:D53"/>
    <mergeCell ref="E53:G53"/>
    <mergeCell ref="C54:D54"/>
    <mergeCell ref="E54:G54"/>
    <mergeCell ref="C55:D55"/>
    <mergeCell ref="E55:G55"/>
    <mergeCell ref="C50:D50"/>
    <mergeCell ref="E50:G50"/>
    <mergeCell ref="C51:D51"/>
    <mergeCell ref="E51:G51"/>
  </mergeCells>
  <pageMargins left="0" right="0" top="0.74803149606299213" bottom="0" header="0.31496062992125984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"/>
  <sheetViews>
    <sheetView workbookViewId="0">
      <selection activeCell="C8" sqref="C8:E8"/>
    </sheetView>
  </sheetViews>
  <sheetFormatPr defaultRowHeight="12.75"/>
  <cols>
    <col min="1" max="1" width="7.5703125" customWidth="1"/>
    <col min="2" max="2" width="9.140625" hidden="1" customWidth="1"/>
    <col min="3" max="3" width="8.42578125" customWidth="1"/>
    <col min="4" max="4" width="35.140625" customWidth="1"/>
    <col min="5" max="5" width="29.42578125" customWidth="1"/>
  </cols>
  <sheetData>
    <row r="3" spans="2:6" ht="15.75">
      <c r="B3" s="362" t="s">
        <v>375</v>
      </c>
      <c r="C3" s="362"/>
      <c r="D3" s="362"/>
      <c r="E3" s="362"/>
      <c r="F3" s="362"/>
    </row>
    <row r="4" spans="2:6" ht="15.75">
      <c r="B4" s="362" t="s">
        <v>270</v>
      </c>
      <c r="C4" s="362"/>
      <c r="D4" s="362"/>
      <c r="E4" s="362"/>
      <c r="F4" s="362"/>
    </row>
    <row r="5" spans="2:6" ht="15.75">
      <c r="B5" s="362" t="s">
        <v>181</v>
      </c>
      <c r="C5" s="362"/>
      <c r="D5" s="362"/>
      <c r="E5" s="362"/>
      <c r="F5" s="362"/>
    </row>
    <row r="6" spans="2:6" ht="15.75">
      <c r="B6" s="362" t="s">
        <v>673</v>
      </c>
      <c r="C6" s="362"/>
      <c r="D6" s="362"/>
      <c r="E6" s="362"/>
      <c r="F6" s="362"/>
    </row>
    <row r="7" spans="2:6" ht="18">
      <c r="B7" s="90"/>
      <c r="C7" s="91"/>
      <c r="D7" s="91"/>
      <c r="E7" s="91"/>
      <c r="F7" s="91"/>
    </row>
    <row r="8" spans="2:6" ht="18">
      <c r="B8" s="91"/>
      <c r="C8" s="390"/>
      <c r="D8" s="390"/>
      <c r="E8" s="390"/>
      <c r="F8" s="91"/>
    </row>
    <row r="9" spans="2:6" ht="74.25" customHeight="1">
      <c r="B9" s="370" t="s">
        <v>621</v>
      </c>
      <c r="C9" s="370"/>
      <c r="D9" s="370"/>
      <c r="E9" s="370"/>
      <c r="F9" s="370"/>
    </row>
    <row r="10" spans="2:6" ht="13.5" thickBot="1">
      <c r="B10" s="69"/>
      <c r="C10" s="69"/>
      <c r="D10" s="69"/>
      <c r="E10" s="80" t="s">
        <v>314</v>
      </c>
    </row>
    <row r="11" spans="2:6" ht="38.25" thickBot="1">
      <c r="B11" s="69"/>
      <c r="C11" s="70" t="s">
        <v>296</v>
      </c>
      <c r="D11" s="71" t="s">
        <v>297</v>
      </c>
      <c r="E11" s="71" t="s">
        <v>292</v>
      </c>
    </row>
    <row r="12" spans="2:6" ht="21" customHeight="1" thickBot="1">
      <c r="B12" s="69"/>
      <c r="C12" s="41">
        <v>1</v>
      </c>
      <c r="D12" s="6" t="s">
        <v>298</v>
      </c>
      <c r="E12" s="46">
        <v>0</v>
      </c>
    </row>
    <row r="13" spans="2:6" ht="21" customHeight="1" thickBot="1">
      <c r="B13" s="69"/>
      <c r="C13" s="41">
        <v>2</v>
      </c>
      <c r="D13" s="6" t="s">
        <v>299</v>
      </c>
      <c r="E13" s="149">
        <v>252</v>
      </c>
    </row>
    <row r="14" spans="2:6" ht="21" customHeight="1" thickBot="1">
      <c r="B14" s="69"/>
      <c r="C14" s="41">
        <v>3</v>
      </c>
      <c r="D14" s="6" t="s">
        <v>300</v>
      </c>
      <c r="E14" s="149">
        <v>89</v>
      </c>
    </row>
    <row r="15" spans="2:6" ht="21" customHeight="1" thickBot="1">
      <c r="B15" s="69"/>
      <c r="C15" s="41">
        <v>4</v>
      </c>
      <c r="D15" s="6" t="s">
        <v>301</v>
      </c>
      <c r="E15" s="149">
        <v>92</v>
      </c>
    </row>
    <row r="16" spans="2:6" ht="21" customHeight="1" thickBot="1">
      <c r="B16" s="69"/>
      <c r="C16" s="41">
        <v>5</v>
      </c>
      <c r="D16" s="6" t="s">
        <v>302</v>
      </c>
      <c r="E16" s="149">
        <v>91</v>
      </c>
    </row>
    <row r="17" spans="2:5" ht="21" customHeight="1" thickBot="1">
      <c r="B17" s="69"/>
      <c r="C17" s="41">
        <v>6</v>
      </c>
      <c r="D17" s="6" t="s">
        <v>303</v>
      </c>
      <c r="E17" s="149">
        <v>89</v>
      </c>
    </row>
    <row r="18" spans="2:5" ht="21" customHeight="1" thickBot="1">
      <c r="B18" s="69"/>
      <c r="C18" s="41">
        <v>7</v>
      </c>
      <c r="D18" s="6" t="s">
        <v>304</v>
      </c>
      <c r="E18" s="149">
        <v>100</v>
      </c>
    </row>
    <row r="19" spans="2:5" ht="21" customHeight="1" thickBot="1">
      <c r="B19" s="69"/>
      <c r="C19" s="41">
        <v>8</v>
      </c>
      <c r="D19" s="6" t="s">
        <v>305</v>
      </c>
      <c r="E19" s="149">
        <v>104</v>
      </c>
    </row>
    <row r="20" spans="2:5" ht="21" customHeight="1" thickBot="1">
      <c r="B20" s="69"/>
      <c r="C20" s="41">
        <v>9</v>
      </c>
      <c r="D20" s="6" t="s">
        <v>306</v>
      </c>
      <c r="E20" s="149">
        <v>91</v>
      </c>
    </row>
    <row r="21" spans="2:5" ht="21" customHeight="1" thickBot="1">
      <c r="B21" s="69"/>
      <c r="C21" s="41">
        <v>10</v>
      </c>
      <c r="D21" s="6" t="s">
        <v>307</v>
      </c>
      <c r="E21" s="149">
        <v>99</v>
      </c>
    </row>
    <row r="22" spans="2:5" ht="21" customHeight="1" thickBot="1">
      <c r="B22" s="69"/>
      <c r="C22" s="41">
        <v>11</v>
      </c>
      <c r="D22" s="6" t="s">
        <v>308</v>
      </c>
      <c r="E22" s="149">
        <v>94</v>
      </c>
    </row>
    <row r="23" spans="2:5" ht="21" customHeight="1" thickBot="1">
      <c r="B23" s="69"/>
      <c r="C23" s="41">
        <v>12</v>
      </c>
      <c r="D23" s="6" t="s">
        <v>309</v>
      </c>
      <c r="E23" s="149">
        <v>236</v>
      </c>
    </row>
    <row r="24" spans="2:5" ht="21" customHeight="1" thickBot="1">
      <c r="B24" s="69"/>
      <c r="C24" s="41">
        <v>13</v>
      </c>
      <c r="D24" s="6" t="s">
        <v>310</v>
      </c>
      <c r="E24" s="149">
        <v>96</v>
      </c>
    </row>
    <row r="25" spans="2:5" ht="21" customHeight="1" thickBot="1">
      <c r="B25" s="69"/>
      <c r="C25" s="41">
        <v>14</v>
      </c>
      <c r="D25" s="6" t="s">
        <v>311</v>
      </c>
      <c r="E25" s="149">
        <v>89</v>
      </c>
    </row>
    <row r="26" spans="2:5" ht="21" customHeight="1" thickBot="1">
      <c r="B26" s="69"/>
      <c r="C26" s="41">
        <v>15</v>
      </c>
      <c r="D26" s="6" t="s">
        <v>312</v>
      </c>
      <c r="E26" s="149">
        <v>90</v>
      </c>
    </row>
    <row r="27" spans="2:5" ht="21" customHeight="1" thickBot="1">
      <c r="B27" s="69"/>
      <c r="C27" s="41"/>
      <c r="D27" s="73" t="s">
        <v>313</v>
      </c>
      <c r="E27" s="85">
        <f>SUM(E12:E26)</f>
        <v>1612</v>
      </c>
    </row>
    <row r="28" spans="2:5" ht="15.75">
      <c r="B28" s="65"/>
    </row>
  </sheetData>
  <mergeCells count="6">
    <mergeCell ref="B9:F9"/>
    <mergeCell ref="C8:E8"/>
    <mergeCell ref="B3:F3"/>
    <mergeCell ref="B4:F4"/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:E7"/>
    </sheetView>
  </sheetViews>
  <sheetFormatPr defaultRowHeight="12.75"/>
  <cols>
    <col min="1" max="1" width="5.140625" customWidth="1"/>
    <col min="4" max="4" width="27.28515625" customWidth="1"/>
    <col min="5" max="5" width="16.140625" customWidth="1"/>
    <col min="6" max="6" width="17.85546875" customWidth="1"/>
  </cols>
  <sheetData>
    <row r="2" spans="2:6" ht="15.75">
      <c r="B2" s="362" t="s">
        <v>376</v>
      </c>
      <c r="C2" s="362"/>
      <c r="D2" s="362"/>
      <c r="E2" s="362"/>
      <c r="F2" s="362"/>
    </row>
    <row r="3" spans="2:6" ht="15.75">
      <c r="B3" s="362" t="s">
        <v>270</v>
      </c>
      <c r="C3" s="362"/>
      <c r="D3" s="362"/>
      <c r="E3" s="362"/>
      <c r="F3" s="362"/>
    </row>
    <row r="4" spans="2:6" ht="15.75">
      <c r="B4" s="362" t="s">
        <v>181</v>
      </c>
      <c r="C4" s="362"/>
      <c r="D4" s="362"/>
      <c r="E4" s="362"/>
      <c r="F4" s="362"/>
    </row>
    <row r="5" spans="2:6" ht="15.75">
      <c r="B5" s="362" t="s">
        <v>673</v>
      </c>
      <c r="C5" s="362"/>
      <c r="D5" s="362"/>
      <c r="E5" s="362"/>
      <c r="F5" s="362"/>
    </row>
    <row r="6" spans="2:6" ht="18.75">
      <c r="B6" s="64"/>
    </row>
    <row r="7" spans="2:6" ht="20.25">
      <c r="B7" s="69"/>
      <c r="C7" s="391"/>
      <c r="D7" s="391"/>
      <c r="E7" s="391"/>
    </row>
    <row r="8" spans="2:6" ht="77.25" customHeight="1">
      <c r="B8" s="365" t="s">
        <v>622</v>
      </c>
      <c r="C8" s="365"/>
      <c r="D8" s="365"/>
      <c r="E8" s="365"/>
      <c r="F8" s="365"/>
    </row>
    <row r="9" spans="2:6" ht="18.75">
      <c r="B9" s="364"/>
      <c r="C9" s="364"/>
      <c r="D9" s="364"/>
      <c r="E9" s="364"/>
    </row>
    <row r="10" spans="2:6" ht="13.5" thickBot="1">
      <c r="B10" s="69"/>
      <c r="C10" s="69"/>
      <c r="D10" s="69"/>
      <c r="E10" s="80" t="s">
        <v>314</v>
      </c>
    </row>
    <row r="11" spans="2:6" ht="36" customHeight="1" thickBot="1">
      <c r="B11" s="69"/>
      <c r="C11" s="70" t="s">
        <v>296</v>
      </c>
      <c r="D11" s="71" t="s">
        <v>297</v>
      </c>
      <c r="E11" s="71" t="s">
        <v>589</v>
      </c>
      <c r="F11" s="71" t="s">
        <v>615</v>
      </c>
    </row>
    <row r="12" spans="2:6" ht="21" customHeight="1" thickBot="1">
      <c r="B12" s="69"/>
      <c r="C12" s="41">
        <v>1</v>
      </c>
      <c r="D12" s="6" t="s">
        <v>298</v>
      </c>
      <c r="E12" s="1">
        <v>0</v>
      </c>
      <c r="F12" s="1">
        <v>0</v>
      </c>
    </row>
    <row r="13" spans="2:6" ht="21" customHeight="1" thickBot="1">
      <c r="B13" s="69"/>
      <c r="C13" s="41">
        <v>2</v>
      </c>
      <c r="D13" s="6" t="s">
        <v>299</v>
      </c>
      <c r="E13" s="150">
        <v>253</v>
      </c>
      <c r="F13" s="323">
        <v>262</v>
      </c>
    </row>
    <row r="14" spans="2:6" ht="21" customHeight="1" thickBot="1">
      <c r="B14" s="69"/>
      <c r="C14" s="41">
        <v>3</v>
      </c>
      <c r="D14" s="6" t="s">
        <v>300</v>
      </c>
      <c r="E14" s="150">
        <v>91</v>
      </c>
      <c r="F14" s="323">
        <v>95</v>
      </c>
    </row>
    <row r="15" spans="2:6" ht="21" customHeight="1" thickBot="1">
      <c r="B15" s="69"/>
      <c r="C15" s="41">
        <v>4</v>
      </c>
      <c r="D15" s="6" t="s">
        <v>301</v>
      </c>
      <c r="E15" s="150">
        <v>94</v>
      </c>
      <c r="F15" s="323">
        <v>98</v>
      </c>
    </row>
    <row r="16" spans="2:6" ht="21" customHeight="1" thickBot="1">
      <c r="B16" s="69"/>
      <c r="C16" s="41">
        <v>5</v>
      </c>
      <c r="D16" s="6" t="s">
        <v>302</v>
      </c>
      <c r="E16" s="150">
        <v>93</v>
      </c>
      <c r="F16" s="323">
        <v>97</v>
      </c>
    </row>
    <row r="17" spans="2:6" ht="21" customHeight="1" thickBot="1">
      <c r="B17" s="69"/>
      <c r="C17" s="41">
        <v>6</v>
      </c>
      <c r="D17" s="6" t="s">
        <v>303</v>
      </c>
      <c r="E17" s="150">
        <v>91</v>
      </c>
      <c r="F17" s="323">
        <v>95</v>
      </c>
    </row>
    <row r="18" spans="2:6" ht="21" customHeight="1" thickBot="1">
      <c r="B18" s="69"/>
      <c r="C18" s="41">
        <v>7</v>
      </c>
      <c r="D18" s="6" t="s">
        <v>304</v>
      </c>
      <c r="E18" s="150">
        <v>102</v>
      </c>
      <c r="F18" s="323">
        <v>106</v>
      </c>
    </row>
    <row r="19" spans="2:6" ht="21" customHeight="1" thickBot="1">
      <c r="B19" s="69"/>
      <c r="C19" s="41">
        <v>8</v>
      </c>
      <c r="D19" s="6" t="s">
        <v>305</v>
      </c>
      <c r="E19" s="150">
        <v>106</v>
      </c>
      <c r="F19" s="323">
        <v>110</v>
      </c>
    </row>
    <row r="20" spans="2:6" ht="21" customHeight="1" thickBot="1">
      <c r="B20" s="69"/>
      <c r="C20" s="41">
        <v>9</v>
      </c>
      <c r="D20" s="6" t="s">
        <v>306</v>
      </c>
      <c r="E20" s="150">
        <v>93</v>
      </c>
      <c r="F20" s="323">
        <v>97</v>
      </c>
    </row>
    <row r="21" spans="2:6" ht="21" customHeight="1" thickBot="1">
      <c r="B21" s="69"/>
      <c r="C21" s="41">
        <v>10</v>
      </c>
      <c r="D21" s="6" t="s">
        <v>307</v>
      </c>
      <c r="E21" s="150">
        <v>101</v>
      </c>
      <c r="F21" s="323">
        <v>105</v>
      </c>
    </row>
    <row r="22" spans="2:6" ht="21" customHeight="1" thickBot="1">
      <c r="B22" s="69"/>
      <c r="C22" s="41">
        <v>11</v>
      </c>
      <c r="D22" s="6" t="s">
        <v>308</v>
      </c>
      <c r="E22" s="150">
        <v>96</v>
      </c>
      <c r="F22" s="323">
        <v>100</v>
      </c>
    </row>
    <row r="23" spans="2:6" ht="21" customHeight="1" thickBot="1">
      <c r="B23" s="69"/>
      <c r="C23" s="41">
        <v>12</v>
      </c>
      <c r="D23" s="6" t="s">
        <v>309</v>
      </c>
      <c r="E23" s="150">
        <v>237</v>
      </c>
      <c r="F23" s="323">
        <v>246</v>
      </c>
    </row>
    <row r="24" spans="2:6" ht="21" customHeight="1" thickBot="1">
      <c r="B24" s="69"/>
      <c r="C24" s="41">
        <v>13</v>
      </c>
      <c r="D24" s="6" t="s">
        <v>310</v>
      </c>
      <c r="E24" s="150">
        <v>98</v>
      </c>
      <c r="F24" s="323">
        <v>102</v>
      </c>
    </row>
    <row r="25" spans="2:6" ht="21" customHeight="1" thickBot="1">
      <c r="B25" s="69"/>
      <c r="C25" s="41">
        <v>14</v>
      </c>
      <c r="D25" s="6" t="s">
        <v>311</v>
      </c>
      <c r="E25" s="150">
        <v>91</v>
      </c>
      <c r="F25" s="323">
        <v>95</v>
      </c>
    </row>
    <row r="26" spans="2:6" ht="21" customHeight="1" thickBot="1">
      <c r="B26" s="69"/>
      <c r="C26" s="41">
        <v>15</v>
      </c>
      <c r="D26" s="6" t="s">
        <v>312</v>
      </c>
      <c r="E26" s="150">
        <v>92</v>
      </c>
      <c r="F26" s="323">
        <v>96</v>
      </c>
    </row>
    <row r="27" spans="2:6" ht="21" customHeight="1" thickBot="1">
      <c r="B27" s="69"/>
      <c r="C27" s="41"/>
      <c r="D27" s="73" t="s">
        <v>313</v>
      </c>
      <c r="E27" s="151">
        <f>SUM(E13:E26)</f>
        <v>1638</v>
      </c>
      <c r="F27" s="151">
        <f>SUM(F13:F26)</f>
        <v>1704</v>
      </c>
    </row>
  </sheetData>
  <mergeCells count="7">
    <mergeCell ref="B9:E9"/>
    <mergeCell ref="B8:F8"/>
    <mergeCell ref="B2:F2"/>
    <mergeCell ref="B3:F3"/>
    <mergeCell ref="B4:F4"/>
    <mergeCell ref="B5:F5"/>
    <mergeCell ref="C7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5" sqref="B5:D5"/>
    </sheetView>
  </sheetViews>
  <sheetFormatPr defaultRowHeight="12.75"/>
  <cols>
    <col min="3" max="3" width="44.140625" customWidth="1"/>
    <col min="4" max="4" width="23.140625" customWidth="1"/>
  </cols>
  <sheetData>
    <row r="1" spans="2:5" ht="15.75">
      <c r="B1" s="362" t="s">
        <v>377</v>
      </c>
      <c r="C1" s="362"/>
      <c r="D1" s="362"/>
      <c r="E1" s="362"/>
    </row>
    <row r="2" spans="2:5" ht="15.75">
      <c r="B2" s="362" t="s">
        <v>295</v>
      </c>
      <c r="C2" s="362"/>
      <c r="D2" s="362"/>
      <c r="E2" s="362"/>
    </row>
    <row r="3" spans="2:5" ht="15.75">
      <c r="B3" s="362" t="s">
        <v>181</v>
      </c>
      <c r="C3" s="362"/>
      <c r="D3" s="362"/>
      <c r="E3" s="362"/>
    </row>
    <row r="4" spans="2:5" ht="15.75">
      <c r="B4" s="362" t="s">
        <v>673</v>
      </c>
      <c r="C4" s="362"/>
      <c r="D4" s="362"/>
      <c r="E4" s="362"/>
    </row>
    <row r="5" spans="2:5" ht="18">
      <c r="B5" s="363"/>
      <c r="C5" s="363"/>
      <c r="D5" s="363"/>
      <c r="E5" s="82"/>
    </row>
    <row r="6" spans="2:5" ht="54.75" customHeight="1" thickBot="1">
      <c r="B6" s="370" t="s">
        <v>623</v>
      </c>
      <c r="C6" s="370"/>
      <c r="D6" s="370"/>
      <c r="E6" s="370"/>
    </row>
    <row r="7" spans="2:5" ht="13.5" hidden="1" thickBot="1">
      <c r="B7" s="69"/>
      <c r="C7" s="69"/>
      <c r="D7" s="69"/>
    </row>
    <row r="8" spans="2:5" ht="50.25" customHeight="1" thickBot="1">
      <c r="B8" s="70" t="s">
        <v>296</v>
      </c>
      <c r="C8" s="71" t="s">
        <v>297</v>
      </c>
      <c r="D8" s="71" t="s">
        <v>5</v>
      </c>
    </row>
    <row r="9" spans="2:5" ht="24.95" customHeight="1" thickBot="1">
      <c r="B9" s="41">
        <v>1</v>
      </c>
      <c r="C9" s="6" t="s">
        <v>298</v>
      </c>
      <c r="D9" s="303">
        <v>8410</v>
      </c>
    </row>
    <row r="10" spans="2:5" ht="24.95" customHeight="1" thickBot="1">
      <c r="B10" s="41">
        <v>2</v>
      </c>
      <c r="C10" s="6" t="s">
        <v>299</v>
      </c>
      <c r="D10" s="304">
        <v>5370</v>
      </c>
    </row>
    <row r="11" spans="2:5" ht="24.95" customHeight="1" thickBot="1">
      <c r="B11" s="41">
        <v>3</v>
      </c>
      <c r="C11" s="6" t="s">
        <v>300</v>
      </c>
      <c r="D11" s="303">
        <v>2014</v>
      </c>
    </row>
    <row r="12" spans="2:5" ht="24.95" customHeight="1" thickBot="1">
      <c r="B12" s="41">
        <v>4</v>
      </c>
      <c r="C12" s="6" t="s">
        <v>301</v>
      </c>
      <c r="D12" s="304">
        <v>2240</v>
      </c>
    </row>
    <row r="13" spans="2:5" ht="24.95" customHeight="1" thickBot="1">
      <c r="B13" s="41">
        <v>5</v>
      </c>
      <c r="C13" s="6" t="s">
        <v>302</v>
      </c>
      <c r="D13" s="303">
        <v>2563</v>
      </c>
    </row>
    <row r="14" spans="2:5" ht="24.95" customHeight="1" thickBot="1">
      <c r="B14" s="41">
        <v>6</v>
      </c>
      <c r="C14" s="6" t="s">
        <v>303</v>
      </c>
      <c r="D14" s="304">
        <v>1921</v>
      </c>
    </row>
    <row r="15" spans="2:5" ht="24.95" customHeight="1" thickBot="1">
      <c r="B15" s="41">
        <v>7</v>
      </c>
      <c r="C15" s="6" t="s">
        <v>304</v>
      </c>
      <c r="D15" s="303">
        <v>4046</v>
      </c>
    </row>
    <row r="16" spans="2:5" ht="24.95" customHeight="1" thickBot="1">
      <c r="B16" s="41">
        <v>8</v>
      </c>
      <c r="C16" s="6" t="s">
        <v>305</v>
      </c>
      <c r="D16" s="304">
        <v>2520</v>
      </c>
    </row>
    <row r="17" spans="2:4" ht="24.95" customHeight="1" thickBot="1">
      <c r="B17" s="41">
        <v>9</v>
      </c>
      <c r="C17" s="6" t="s">
        <v>306</v>
      </c>
      <c r="D17" s="303">
        <v>2096</v>
      </c>
    </row>
    <row r="18" spans="2:4" ht="24.95" customHeight="1" thickBot="1">
      <c r="B18" s="41">
        <v>10</v>
      </c>
      <c r="C18" s="6" t="s">
        <v>307</v>
      </c>
      <c r="D18" s="304">
        <v>2423</v>
      </c>
    </row>
    <row r="19" spans="2:4" ht="24.95" customHeight="1" thickBot="1">
      <c r="B19" s="41">
        <v>11</v>
      </c>
      <c r="C19" s="6" t="s">
        <v>308</v>
      </c>
      <c r="D19" s="303">
        <v>2843</v>
      </c>
    </row>
    <row r="20" spans="2:4" ht="24.95" customHeight="1" thickBot="1">
      <c r="B20" s="41">
        <v>12</v>
      </c>
      <c r="C20" s="6" t="s">
        <v>309</v>
      </c>
      <c r="D20" s="304">
        <v>2957</v>
      </c>
    </row>
    <row r="21" spans="2:4" ht="24.95" customHeight="1" thickBot="1">
      <c r="B21" s="41">
        <v>13</v>
      </c>
      <c r="C21" s="6" t="s">
        <v>310</v>
      </c>
      <c r="D21" s="303">
        <v>2515</v>
      </c>
    </row>
    <row r="22" spans="2:4" ht="24.95" customHeight="1" thickBot="1">
      <c r="B22" s="41">
        <v>14</v>
      </c>
      <c r="C22" s="6" t="s">
        <v>311</v>
      </c>
      <c r="D22" s="304">
        <v>2091</v>
      </c>
    </row>
    <row r="23" spans="2:4" ht="24.95" customHeight="1" thickBot="1">
      <c r="B23" s="41">
        <v>15</v>
      </c>
      <c r="C23" s="6" t="s">
        <v>312</v>
      </c>
      <c r="D23" s="303">
        <v>2410</v>
      </c>
    </row>
    <row r="24" spans="2:4" ht="24.95" customHeight="1" thickBot="1">
      <c r="B24" s="41"/>
      <c r="C24" s="73" t="s">
        <v>313</v>
      </c>
      <c r="D24" s="72">
        <f>SUM(D9:D23)</f>
        <v>46419</v>
      </c>
    </row>
  </sheetData>
  <mergeCells count="6">
    <mergeCell ref="B6:E6"/>
    <mergeCell ref="B5:D5"/>
    <mergeCell ref="B1:E1"/>
    <mergeCell ref="B2:E2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B6" sqref="B6:D6"/>
    </sheetView>
  </sheetViews>
  <sheetFormatPr defaultRowHeight="12.75"/>
  <cols>
    <col min="3" max="3" width="29.5703125" customWidth="1"/>
    <col min="4" max="4" width="19" customWidth="1"/>
    <col min="5" max="5" width="16" customWidth="1"/>
  </cols>
  <sheetData>
    <row r="1" spans="2:5" ht="15.75">
      <c r="B1" s="392" t="s">
        <v>373</v>
      </c>
      <c r="C1" s="392"/>
      <c r="D1" s="392"/>
      <c r="E1" s="392"/>
    </row>
    <row r="2" spans="2:5" ht="15.75">
      <c r="B2" s="392" t="s">
        <v>295</v>
      </c>
      <c r="C2" s="392"/>
      <c r="D2" s="392"/>
      <c r="E2" s="392"/>
    </row>
    <row r="3" spans="2:5" ht="15.75">
      <c r="B3" s="392" t="s">
        <v>181</v>
      </c>
      <c r="C3" s="392"/>
      <c r="D3" s="392"/>
      <c r="E3" s="392"/>
    </row>
    <row r="4" spans="2:5" ht="15.75">
      <c r="B4" s="392" t="s">
        <v>673</v>
      </c>
      <c r="C4" s="392"/>
      <c r="D4" s="392"/>
      <c r="E4" s="392"/>
    </row>
    <row r="5" spans="2:5" ht="20.25">
      <c r="B5" s="393"/>
      <c r="C5" s="393"/>
      <c r="D5" s="393"/>
      <c r="E5" s="79"/>
    </row>
    <row r="6" spans="2:5" ht="18">
      <c r="B6" s="363"/>
      <c r="C6" s="363"/>
      <c r="D6" s="363"/>
      <c r="E6" s="79"/>
    </row>
    <row r="7" spans="2:5" ht="53.25" customHeight="1">
      <c r="B7" s="370" t="s">
        <v>624</v>
      </c>
      <c r="C7" s="370"/>
      <c r="D7" s="370"/>
      <c r="E7" s="370"/>
    </row>
    <row r="8" spans="2:5" ht="13.5" thickBot="1">
      <c r="B8" s="69"/>
      <c r="C8" s="69"/>
      <c r="D8" s="69"/>
    </row>
    <row r="9" spans="2:5" ht="35.25" customHeight="1" thickBot="1">
      <c r="B9" s="70" t="s">
        <v>296</v>
      </c>
      <c r="C9" s="71" t="s">
        <v>297</v>
      </c>
      <c r="D9" s="71" t="s">
        <v>588</v>
      </c>
      <c r="E9" s="71" t="s">
        <v>625</v>
      </c>
    </row>
    <row r="10" spans="2:5" ht="24.95" customHeight="1" thickBot="1">
      <c r="B10" s="76">
        <v>1</v>
      </c>
      <c r="C10" s="77" t="s">
        <v>298</v>
      </c>
      <c r="D10" s="78">
        <v>6728</v>
      </c>
      <c r="E10" s="78">
        <v>6728</v>
      </c>
    </row>
    <row r="11" spans="2:5" ht="24.95" customHeight="1" thickBot="1">
      <c r="B11" s="76">
        <v>2</v>
      </c>
      <c r="C11" s="77" t="s">
        <v>299</v>
      </c>
      <c r="D11" s="78">
        <v>4296</v>
      </c>
      <c r="E11" s="78">
        <v>4296</v>
      </c>
    </row>
    <row r="12" spans="2:5" ht="24.95" customHeight="1" thickBot="1">
      <c r="B12" s="76">
        <v>3</v>
      </c>
      <c r="C12" s="77" t="s">
        <v>300</v>
      </c>
      <c r="D12" s="78">
        <v>1611</v>
      </c>
      <c r="E12" s="78">
        <v>1611</v>
      </c>
    </row>
    <row r="13" spans="2:5" ht="24.95" customHeight="1" thickBot="1">
      <c r="B13" s="76">
        <v>4</v>
      </c>
      <c r="C13" s="77" t="s">
        <v>301</v>
      </c>
      <c r="D13" s="78">
        <v>1792</v>
      </c>
      <c r="E13" s="78">
        <v>1792</v>
      </c>
    </row>
    <row r="14" spans="2:5" ht="24.95" customHeight="1" thickBot="1">
      <c r="B14" s="76">
        <v>5</v>
      </c>
      <c r="C14" s="77" t="s">
        <v>302</v>
      </c>
      <c r="D14" s="78">
        <v>2050</v>
      </c>
      <c r="E14" s="78">
        <v>2050</v>
      </c>
    </row>
    <row r="15" spans="2:5" ht="24.95" customHeight="1" thickBot="1">
      <c r="B15" s="76">
        <v>6</v>
      </c>
      <c r="C15" s="77" t="s">
        <v>303</v>
      </c>
      <c r="D15" s="78">
        <v>1537</v>
      </c>
      <c r="E15" s="78">
        <v>1537</v>
      </c>
    </row>
    <row r="16" spans="2:5" ht="24.95" customHeight="1" thickBot="1">
      <c r="B16" s="76">
        <v>7</v>
      </c>
      <c r="C16" s="77" t="s">
        <v>304</v>
      </c>
      <c r="D16" s="78">
        <v>3237</v>
      </c>
      <c r="E16" s="78">
        <v>3237</v>
      </c>
    </row>
    <row r="17" spans="2:5" ht="24.95" customHeight="1" thickBot="1">
      <c r="B17" s="76">
        <v>8</v>
      </c>
      <c r="C17" s="77" t="s">
        <v>305</v>
      </c>
      <c r="D17" s="78">
        <v>2016</v>
      </c>
      <c r="E17" s="78">
        <v>2016</v>
      </c>
    </row>
    <row r="18" spans="2:5" ht="24.95" customHeight="1" thickBot="1">
      <c r="B18" s="76">
        <v>9</v>
      </c>
      <c r="C18" s="77" t="s">
        <v>306</v>
      </c>
      <c r="D18" s="78">
        <v>1677</v>
      </c>
      <c r="E18" s="78">
        <v>1677</v>
      </c>
    </row>
    <row r="19" spans="2:5" ht="24.95" customHeight="1" thickBot="1">
      <c r="B19" s="76">
        <v>10</v>
      </c>
      <c r="C19" s="77" t="s">
        <v>307</v>
      </c>
      <c r="D19" s="78">
        <v>1938</v>
      </c>
      <c r="E19" s="78">
        <v>1938</v>
      </c>
    </row>
    <row r="20" spans="2:5" ht="24.95" customHeight="1" thickBot="1">
      <c r="B20" s="76">
        <v>11</v>
      </c>
      <c r="C20" s="77" t="s">
        <v>308</v>
      </c>
      <c r="D20" s="78">
        <v>2274</v>
      </c>
      <c r="E20" s="78">
        <v>2274</v>
      </c>
    </row>
    <row r="21" spans="2:5" ht="24.95" customHeight="1" thickBot="1">
      <c r="B21" s="76">
        <v>12</v>
      </c>
      <c r="C21" s="77" t="s">
        <v>309</v>
      </c>
      <c r="D21" s="78">
        <v>2366</v>
      </c>
      <c r="E21" s="78">
        <v>2366</v>
      </c>
    </row>
    <row r="22" spans="2:5" ht="24.95" customHeight="1" thickBot="1">
      <c r="B22" s="76">
        <v>13</v>
      </c>
      <c r="C22" s="77" t="s">
        <v>310</v>
      </c>
      <c r="D22" s="78">
        <v>2012</v>
      </c>
      <c r="E22" s="78">
        <v>2012</v>
      </c>
    </row>
    <row r="23" spans="2:5" ht="24.95" customHeight="1" thickBot="1">
      <c r="B23" s="76">
        <v>14</v>
      </c>
      <c r="C23" s="77" t="s">
        <v>311</v>
      </c>
      <c r="D23" s="78">
        <v>1673</v>
      </c>
      <c r="E23" s="78">
        <v>1673</v>
      </c>
    </row>
    <row r="24" spans="2:5" ht="24.95" customHeight="1" thickBot="1">
      <c r="B24" s="76">
        <v>15</v>
      </c>
      <c r="C24" s="77" t="s">
        <v>312</v>
      </c>
      <c r="D24" s="78">
        <v>1928</v>
      </c>
      <c r="E24" s="78">
        <v>1928</v>
      </c>
    </row>
    <row r="25" spans="2:5" ht="24.95" customHeight="1" thickBot="1">
      <c r="B25" s="76"/>
      <c r="C25" s="75" t="s">
        <v>313</v>
      </c>
      <c r="D25" s="74">
        <f>SUM(D10:D24)</f>
        <v>37135</v>
      </c>
      <c r="E25" s="74">
        <f>SUM(E10:E24)</f>
        <v>37135</v>
      </c>
    </row>
  </sheetData>
  <mergeCells count="7">
    <mergeCell ref="B7:E7"/>
    <mergeCell ref="B1:E1"/>
    <mergeCell ref="B2:E2"/>
    <mergeCell ref="B3:E3"/>
    <mergeCell ref="B4:E4"/>
    <mergeCell ref="B5:D5"/>
    <mergeCell ref="B6:D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5" sqref="B5:D5"/>
    </sheetView>
  </sheetViews>
  <sheetFormatPr defaultRowHeight="12.75"/>
  <cols>
    <col min="1" max="1" width="9.140625" customWidth="1"/>
    <col min="3" max="3" width="28.7109375" customWidth="1"/>
    <col min="4" max="4" width="27.5703125" customWidth="1"/>
  </cols>
  <sheetData>
    <row r="1" spans="2:5" ht="15.75">
      <c r="B1" s="362" t="s">
        <v>382</v>
      </c>
      <c r="C1" s="362"/>
      <c r="D1" s="362"/>
      <c r="E1" s="362"/>
    </row>
    <row r="2" spans="2:5" ht="15.75">
      <c r="B2" s="362" t="s">
        <v>295</v>
      </c>
      <c r="C2" s="362"/>
      <c r="D2" s="362"/>
      <c r="E2" s="362"/>
    </row>
    <row r="3" spans="2:5" ht="15.75">
      <c r="B3" s="362" t="s">
        <v>181</v>
      </c>
      <c r="C3" s="362"/>
      <c r="D3" s="362"/>
      <c r="E3" s="362"/>
    </row>
    <row r="4" spans="2:5" ht="17.25" customHeight="1">
      <c r="B4" s="362" t="s">
        <v>673</v>
      </c>
      <c r="C4" s="362"/>
      <c r="D4" s="362"/>
      <c r="E4" s="362"/>
    </row>
    <row r="5" spans="2:5" ht="36" customHeight="1">
      <c r="B5" s="363"/>
      <c r="C5" s="363"/>
      <c r="D5" s="363"/>
      <c r="E5" s="82"/>
    </row>
    <row r="6" spans="2:5" ht="93" customHeight="1">
      <c r="B6" s="370" t="s">
        <v>626</v>
      </c>
      <c r="C6" s="370"/>
      <c r="D6" s="370"/>
      <c r="E6" s="370"/>
    </row>
    <row r="7" spans="2:5" ht="13.5" thickBot="1">
      <c r="B7" s="69"/>
      <c r="C7" s="69"/>
      <c r="D7" s="69"/>
    </row>
    <row r="8" spans="2:5" ht="45" customHeight="1" thickBot="1">
      <c r="B8" s="70" t="s">
        <v>296</v>
      </c>
      <c r="C8" s="71" t="s">
        <v>297</v>
      </c>
      <c r="D8" s="71" t="s">
        <v>501</v>
      </c>
    </row>
    <row r="9" spans="2:5" ht="21" customHeight="1" thickBot="1">
      <c r="B9" s="41">
        <v>1</v>
      </c>
      <c r="C9" s="6" t="s">
        <v>298</v>
      </c>
      <c r="D9" s="306">
        <v>2117.9789999999998</v>
      </c>
    </row>
    <row r="10" spans="2:5" ht="21" customHeight="1" thickBot="1">
      <c r="B10" s="41">
        <v>2</v>
      </c>
      <c r="C10" s="6" t="s">
        <v>299</v>
      </c>
      <c r="D10" s="306">
        <v>468.09500000000003</v>
      </c>
    </row>
    <row r="11" spans="2:5" ht="21" customHeight="1" thickBot="1">
      <c r="B11" s="41">
        <v>3</v>
      </c>
      <c r="C11" s="6" t="s">
        <v>300</v>
      </c>
      <c r="D11" s="306">
        <v>140.36500000000001</v>
      </c>
    </row>
    <row r="12" spans="2:5" ht="21" customHeight="1" thickBot="1">
      <c r="B12" s="41">
        <v>4</v>
      </c>
      <c r="C12" s="6" t="s">
        <v>301</v>
      </c>
      <c r="D12" s="306">
        <v>135.065</v>
      </c>
    </row>
    <row r="13" spans="2:5" ht="21" customHeight="1" thickBot="1">
      <c r="B13" s="41">
        <v>5</v>
      </c>
      <c r="C13" s="6" t="s">
        <v>302</v>
      </c>
      <c r="D13" s="306">
        <v>206.44800000000001</v>
      </c>
    </row>
    <row r="14" spans="2:5" ht="21" customHeight="1" thickBot="1">
      <c r="B14" s="41">
        <v>6</v>
      </c>
      <c r="C14" s="6" t="s">
        <v>303</v>
      </c>
      <c r="D14" s="306">
        <v>172.989</v>
      </c>
    </row>
    <row r="15" spans="2:5" ht="21" customHeight="1" thickBot="1">
      <c r="B15" s="41">
        <v>7</v>
      </c>
      <c r="C15" s="6" t="s">
        <v>304</v>
      </c>
      <c r="D15" s="306">
        <v>190.6</v>
      </c>
    </row>
    <row r="16" spans="2:5" ht="21" customHeight="1" thickBot="1">
      <c r="B16" s="41">
        <v>8</v>
      </c>
      <c r="C16" s="6" t="s">
        <v>305</v>
      </c>
      <c r="D16" s="306">
        <v>326.52499999999998</v>
      </c>
    </row>
    <row r="17" spans="2:4" ht="21" customHeight="1" thickBot="1">
      <c r="B17" s="41">
        <v>9</v>
      </c>
      <c r="C17" s="6" t="s">
        <v>306</v>
      </c>
      <c r="D17" s="306">
        <v>168.124</v>
      </c>
    </row>
    <row r="18" spans="2:4" ht="21" customHeight="1" thickBot="1">
      <c r="B18" s="41">
        <v>10</v>
      </c>
      <c r="C18" s="6" t="s">
        <v>307</v>
      </c>
      <c r="D18" s="306">
        <v>184.70699999999999</v>
      </c>
    </row>
    <row r="19" spans="2:4" ht="21" customHeight="1" thickBot="1">
      <c r="B19" s="41">
        <v>11</v>
      </c>
      <c r="C19" s="6" t="s">
        <v>308</v>
      </c>
      <c r="D19" s="306">
        <v>199.46</v>
      </c>
    </row>
    <row r="20" spans="2:4" ht="21" customHeight="1" thickBot="1">
      <c r="B20" s="41">
        <v>12</v>
      </c>
      <c r="C20" s="6" t="s">
        <v>309</v>
      </c>
      <c r="D20" s="306">
        <v>265.536</v>
      </c>
    </row>
    <row r="21" spans="2:4" ht="21" customHeight="1" thickBot="1">
      <c r="B21" s="41">
        <v>13</v>
      </c>
      <c r="C21" s="6" t="s">
        <v>310</v>
      </c>
      <c r="D21" s="306">
        <v>239.648</v>
      </c>
    </row>
    <row r="22" spans="2:4" ht="21" customHeight="1" thickBot="1">
      <c r="B22" s="41">
        <v>14</v>
      </c>
      <c r="C22" s="6" t="s">
        <v>311</v>
      </c>
      <c r="D22" s="306">
        <v>95.447000000000003</v>
      </c>
    </row>
    <row r="23" spans="2:4" ht="21" customHeight="1" thickBot="1">
      <c r="B23" s="41">
        <v>15</v>
      </c>
      <c r="C23" s="6" t="s">
        <v>312</v>
      </c>
      <c r="D23" s="306">
        <v>99.012</v>
      </c>
    </row>
    <row r="24" spans="2:4" ht="21" customHeight="1" thickBot="1">
      <c r="B24" s="41"/>
      <c r="C24" s="73" t="s">
        <v>313</v>
      </c>
      <c r="D24" s="72">
        <f>SUM(D9:D23)</f>
        <v>5009.9999999999991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B6" sqref="B6:E6"/>
    </sheetView>
  </sheetViews>
  <sheetFormatPr defaultRowHeight="12.75"/>
  <cols>
    <col min="3" max="3" width="30.42578125" customWidth="1"/>
    <col min="4" max="4" width="26" customWidth="1"/>
  </cols>
  <sheetData>
    <row r="1" spans="2:5" ht="15.75">
      <c r="B1" s="362" t="s">
        <v>378</v>
      </c>
      <c r="C1" s="362"/>
      <c r="D1" s="362"/>
      <c r="E1" s="362"/>
    </row>
    <row r="2" spans="2:5" ht="15.75">
      <c r="B2" s="362" t="s">
        <v>295</v>
      </c>
      <c r="C2" s="362"/>
      <c r="D2" s="362"/>
      <c r="E2" s="362"/>
    </row>
    <row r="3" spans="2:5" ht="15.75">
      <c r="B3" s="362" t="s">
        <v>181</v>
      </c>
      <c r="C3" s="362"/>
      <c r="D3" s="362"/>
      <c r="E3" s="362"/>
    </row>
    <row r="4" spans="2:5" ht="15.75">
      <c r="B4" s="362" t="s">
        <v>673</v>
      </c>
      <c r="C4" s="362"/>
      <c r="D4" s="362"/>
      <c r="E4" s="362"/>
    </row>
    <row r="5" spans="2:5" ht="18">
      <c r="B5" s="363"/>
      <c r="C5" s="363"/>
      <c r="D5" s="363"/>
      <c r="E5" s="82"/>
    </row>
    <row r="6" spans="2:5" ht="94.5" customHeight="1">
      <c r="B6" s="370" t="s">
        <v>506</v>
      </c>
      <c r="C6" s="370"/>
      <c r="D6" s="370"/>
      <c r="E6" s="370"/>
    </row>
    <row r="7" spans="2:5" ht="13.5" thickBot="1">
      <c r="B7" s="69"/>
      <c r="C7" s="69"/>
      <c r="D7" s="69"/>
    </row>
    <row r="8" spans="2:5" ht="35.25" customHeight="1" thickBot="1">
      <c r="B8" s="70" t="s">
        <v>296</v>
      </c>
      <c r="C8" s="71" t="s">
        <v>297</v>
      </c>
      <c r="D8" s="71" t="s">
        <v>501</v>
      </c>
    </row>
    <row r="9" spans="2:5" ht="31.5" customHeight="1" thickBot="1">
      <c r="B9" s="41">
        <v>2</v>
      </c>
      <c r="C9" s="6" t="s">
        <v>298</v>
      </c>
      <c r="D9" s="72">
        <v>15102.8</v>
      </c>
    </row>
    <row r="10" spans="2:5" ht="21" customHeight="1" thickBot="1">
      <c r="B10" s="41"/>
      <c r="C10" s="73" t="s">
        <v>313</v>
      </c>
      <c r="D10" s="72">
        <f>SUM(D9:D9)</f>
        <v>15102.8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topLeftCell="A3" workbookViewId="0">
      <selection activeCell="B10" sqref="B10:E10"/>
    </sheetView>
  </sheetViews>
  <sheetFormatPr defaultRowHeight="12.75"/>
  <cols>
    <col min="3" max="3" width="28.7109375" customWidth="1"/>
    <col min="4" max="4" width="16" customWidth="1"/>
    <col min="5" max="5" width="16.140625" customWidth="1"/>
  </cols>
  <sheetData>
    <row r="4" spans="2:5" ht="15.75">
      <c r="B4" s="392" t="s">
        <v>379</v>
      </c>
      <c r="C4" s="392"/>
      <c r="D4" s="392"/>
      <c r="E4" s="392"/>
    </row>
    <row r="5" spans="2:5" ht="15.75">
      <c r="B5" s="392" t="s">
        <v>295</v>
      </c>
      <c r="C5" s="392"/>
      <c r="D5" s="392"/>
      <c r="E5" s="392"/>
    </row>
    <row r="6" spans="2:5" ht="15.75">
      <c r="B6" s="392" t="s">
        <v>181</v>
      </c>
      <c r="C6" s="392"/>
      <c r="D6" s="392"/>
      <c r="E6" s="392"/>
    </row>
    <row r="7" spans="2:5" ht="15.75">
      <c r="B7" s="392" t="s">
        <v>673</v>
      </c>
      <c r="C7" s="392"/>
      <c r="D7" s="392"/>
      <c r="E7" s="392"/>
    </row>
    <row r="8" spans="2:5" ht="20.25">
      <c r="B8" s="393"/>
      <c r="C8" s="393"/>
      <c r="D8" s="393"/>
      <c r="E8" s="79"/>
    </row>
    <row r="9" spans="2:5" ht="18">
      <c r="B9" s="363"/>
      <c r="C9" s="363"/>
      <c r="D9" s="363"/>
      <c r="E9" s="79"/>
    </row>
    <row r="10" spans="2:5" ht="111.75" customHeight="1">
      <c r="B10" s="370" t="s">
        <v>627</v>
      </c>
      <c r="C10" s="370"/>
      <c r="D10" s="370"/>
      <c r="E10" s="370"/>
    </row>
    <row r="11" spans="2:5" ht="13.5" thickBot="1">
      <c r="B11" s="69"/>
      <c r="C11" s="69"/>
      <c r="D11" s="69"/>
    </row>
    <row r="12" spans="2:5" ht="45" customHeight="1" thickBot="1">
      <c r="B12" s="70" t="s">
        <v>296</v>
      </c>
      <c r="C12" s="71" t="s">
        <v>297</v>
      </c>
      <c r="D12" s="71" t="s">
        <v>588</v>
      </c>
      <c r="E12" s="71" t="s">
        <v>625</v>
      </c>
    </row>
    <row r="13" spans="2:5" ht="32.25" customHeight="1" thickBot="1">
      <c r="B13" s="76">
        <v>2</v>
      </c>
      <c r="C13" s="267" t="s">
        <v>298</v>
      </c>
      <c r="D13" s="72">
        <v>15102.8</v>
      </c>
      <c r="E13" s="72">
        <v>15102.8</v>
      </c>
    </row>
    <row r="14" spans="2:5" ht="21" customHeight="1" thickBot="1">
      <c r="B14" s="76"/>
      <c r="C14" s="75" t="s">
        <v>313</v>
      </c>
      <c r="D14" s="72">
        <f>SUM(D13:D13)</f>
        <v>15102.8</v>
      </c>
      <c r="E14" s="72">
        <f>SUM(E13:E13)</f>
        <v>15102.8</v>
      </c>
    </row>
  </sheetData>
  <mergeCells count="7">
    <mergeCell ref="B10:E10"/>
    <mergeCell ref="B4:E4"/>
    <mergeCell ref="B7:E7"/>
    <mergeCell ref="B5:E5"/>
    <mergeCell ref="B6:E6"/>
    <mergeCell ref="B8:D8"/>
    <mergeCell ref="B9:D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22"/>
  <sheetViews>
    <sheetView topLeftCell="A4" workbookViewId="0">
      <selection activeCell="C8" sqref="C8:D8"/>
    </sheetView>
  </sheetViews>
  <sheetFormatPr defaultRowHeight="12.75"/>
  <cols>
    <col min="1" max="1" width="1.5703125" customWidth="1"/>
    <col min="2" max="2" width="5.85546875" customWidth="1"/>
    <col min="3" max="3" width="47.85546875" customWidth="1"/>
    <col min="4" max="4" width="34.140625" customWidth="1"/>
  </cols>
  <sheetData>
    <row r="4" spans="3:4" ht="15.75">
      <c r="C4" s="366" t="s">
        <v>470</v>
      </c>
      <c r="D4" s="366"/>
    </row>
    <row r="5" spans="3:4" ht="15.75">
      <c r="C5" s="362" t="s">
        <v>270</v>
      </c>
      <c r="D5" s="362"/>
    </row>
    <row r="6" spans="3:4" ht="15.75">
      <c r="C6" s="362" t="s">
        <v>181</v>
      </c>
      <c r="D6" s="362"/>
    </row>
    <row r="7" spans="3:4" ht="15.75">
      <c r="C7" s="362" t="s">
        <v>673</v>
      </c>
      <c r="D7" s="362"/>
    </row>
    <row r="8" spans="3:4" ht="15.75">
      <c r="C8" s="367"/>
      <c r="D8" s="367"/>
    </row>
    <row r="9" spans="3:4" ht="15.75">
      <c r="C9" s="101"/>
    </row>
    <row r="10" spans="3:4" ht="15.75">
      <c r="C10" s="98"/>
    </row>
    <row r="11" spans="3:4" ht="15.75">
      <c r="C11" s="98"/>
    </row>
    <row r="12" spans="3:4" ht="15.75">
      <c r="C12" s="368" t="s">
        <v>482</v>
      </c>
      <c r="D12" s="368"/>
    </row>
    <row r="13" spans="3:4" ht="15.75">
      <c r="C13" s="368" t="s">
        <v>483</v>
      </c>
      <c r="D13" s="368"/>
    </row>
    <row r="14" spans="3:4" ht="15.75">
      <c r="C14" s="368" t="s">
        <v>628</v>
      </c>
      <c r="D14" s="368"/>
    </row>
    <row r="15" spans="3:4" ht="15.75">
      <c r="C15" s="99"/>
    </row>
    <row r="16" spans="3:4" ht="16.5" thickBot="1">
      <c r="C16" s="360" t="s">
        <v>469</v>
      </c>
      <c r="D16" s="360"/>
    </row>
    <row r="17" spans="3:4" ht="16.5" thickBot="1">
      <c r="C17" s="115" t="s">
        <v>184</v>
      </c>
      <c r="D17" s="116" t="s">
        <v>5</v>
      </c>
    </row>
    <row r="18" spans="3:4" ht="19.5" customHeight="1">
      <c r="C18" s="108">
        <v>1</v>
      </c>
      <c r="D18" s="117">
        <v>2</v>
      </c>
    </row>
    <row r="19" spans="3:4" ht="63.75" customHeight="1">
      <c r="C19" s="119" t="s">
        <v>484</v>
      </c>
      <c r="D19" s="287">
        <v>-13500</v>
      </c>
    </row>
    <row r="20" spans="3:4" ht="25.5" customHeight="1">
      <c r="C20" s="120" t="s">
        <v>485</v>
      </c>
      <c r="D20" s="288"/>
    </row>
    <row r="21" spans="3:4" ht="97.5" customHeight="1" thickBot="1">
      <c r="C21" s="122" t="s">
        <v>496</v>
      </c>
      <c r="D21" s="287">
        <v>-13500</v>
      </c>
    </row>
    <row r="22" spans="3:4" ht="13.5" thickTop="1"/>
  </sheetData>
  <mergeCells count="9">
    <mergeCell ref="C13:D13"/>
    <mergeCell ref="C14:D14"/>
    <mergeCell ref="C16:D16"/>
    <mergeCell ref="C4:D4"/>
    <mergeCell ref="C5:D5"/>
    <mergeCell ref="C6:D6"/>
    <mergeCell ref="C7:D7"/>
    <mergeCell ref="C8:D8"/>
    <mergeCell ref="C12:D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4"/>
  <sheetViews>
    <sheetView topLeftCell="A4" workbookViewId="0">
      <selection activeCell="C9" sqref="C9"/>
    </sheetView>
  </sheetViews>
  <sheetFormatPr defaultRowHeight="12.75"/>
  <cols>
    <col min="2" max="2" width="42.85546875" customWidth="1"/>
    <col min="3" max="3" width="20" customWidth="1"/>
    <col min="4" max="4" width="17.140625" customWidth="1"/>
  </cols>
  <sheetData>
    <row r="4" spans="2:4" ht="15.75">
      <c r="B4" s="366" t="s">
        <v>486</v>
      </c>
      <c r="C4" s="366"/>
      <c r="D4" s="366"/>
    </row>
    <row r="5" spans="2:4" ht="15.75">
      <c r="B5" s="362" t="s">
        <v>270</v>
      </c>
      <c r="C5" s="362"/>
      <c r="D5" s="362"/>
    </row>
    <row r="6" spans="2:4" ht="15.75">
      <c r="B6" s="362" t="s">
        <v>181</v>
      </c>
      <c r="C6" s="362"/>
      <c r="D6" s="362"/>
    </row>
    <row r="7" spans="2:4" ht="15.75">
      <c r="B7" s="362" t="s">
        <v>673</v>
      </c>
      <c r="C7" s="362"/>
      <c r="D7" s="362"/>
    </row>
    <row r="8" spans="2:4" ht="15.75">
      <c r="B8" s="367"/>
      <c r="C8" s="367"/>
    </row>
    <row r="9" spans="2:4" ht="15.75">
      <c r="B9" s="102"/>
    </row>
    <row r="10" spans="2:4" ht="15.75">
      <c r="B10" s="98"/>
    </row>
    <row r="11" spans="2:4" ht="15.75">
      <c r="B11" s="98"/>
    </row>
    <row r="12" spans="2:4" ht="15.75">
      <c r="B12" s="368" t="s">
        <v>482</v>
      </c>
      <c r="C12" s="368"/>
    </row>
    <row r="13" spans="2:4" ht="15.75">
      <c r="B13" s="368" t="s">
        <v>483</v>
      </c>
      <c r="C13" s="368"/>
    </row>
    <row r="14" spans="2:4" ht="15.75">
      <c r="B14" s="368" t="s">
        <v>493</v>
      </c>
      <c r="C14" s="368"/>
    </row>
    <row r="15" spans="2:4" ht="15.75">
      <c r="B15" s="368" t="s">
        <v>629</v>
      </c>
      <c r="C15" s="368"/>
    </row>
    <row r="16" spans="2:4" ht="16.5" thickBot="1">
      <c r="B16" s="394" t="s">
        <v>494</v>
      </c>
      <c r="C16" s="394"/>
      <c r="D16" s="394"/>
    </row>
    <row r="17" spans="2:4" ht="17.25" thickTop="1" thickBot="1">
      <c r="B17" s="106" t="s">
        <v>184</v>
      </c>
      <c r="C17" s="113" t="s">
        <v>589</v>
      </c>
      <c r="D17" s="107" t="s">
        <v>615</v>
      </c>
    </row>
    <row r="18" spans="2:4">
      <c r="B18" s="108">
        <v>1</v>
      </c>
      <c r="C18" s="114">
        <v>2</v>
      </c>
      <c r="D18" s="109"/>
    </row>
    <row r="19" spans="2:4" ht="31.5">
      <c r="B19" s="105" t="s">
        <v>484</v>
      </c>
      <c r="C19" s="285" t="s">
        <v>587</v>
      </c>
      <c r="D19" s="121">
        <v>-13500</v>
      </c>
    </row>
    <row r="20" spans="2:4" ht="18.75">
      <c r="B20" s="110" t="s">
        <v>485</v>
      </c>
      <c r="C20" s="286"/>
      <c r="D20" s="111"/>
    </row>
    <row r="21" spans="2:4" ht="97.5" customHeight="1" thickBot="1">
      <c r="B21" s="112" t="s">
        <v>496</v>
      </c>
      <c r="C21" s="285" t="s">
        <v>587</v>
      </c>
      <c r="D21" s="121">
        <v>-13500</v>
      </c>
    </row>
    <row r="22" spans="2:4" ht="13.5" thickTop="1"/>
    <row r="24" spans="2:4" ht="15.75">
      <c r="C24" s="100"/>
    </row>
  </sheetData>
  <mergeCells count="10">
    <mergeCell ref="B4:D4"/>
    <mergeCell ref="B5:D5"/>
    <mergeCell ref="B6:D6"/>
    <mergeCell ref="B7:D7"/>
    <mergeCell ref="B13:C13"/>
    <mergeCell ref="B14:C14"/>
    <mergeCell ref="B15:C15"/>
    <mergeCell ref="B16:D16"/>
    <mergeCell ref="B8:C8"/>
    <mergeCell ref="B12:C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1"/>
  <sheetViews>
    <sheetView topLeftCell="B25" workbookViewId="0">
      <selection activeCell="B4" sqref="B4:D4"/>
    </sheetView>
  </sheetViews>
  <sheetFormatPr defaultRowHeight="12.75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>
      <c r="B1" s="361" t="s">
        <v>592</v>
      </c>
      <c r="C1" s="361"/>
      <c r="D1" s="361"/>
    </row>
    <row r="2" spans="2:4" ht="15.75">
      <c r="B2" s="362" t="s">
        <v>270</v>
      </c>
      <c r="C2" s="362"/>
      <c r="D2" s="362"/>
    </row>
    <row r="3" spans="2:4" ht="15.75">
      <c r="B3" s="362" t="s">
        <v>181</v>
      </c>
      <c r="C3" s="362"/>
      <c r="D3" s="362"/>
    </row>
    <row r="4" spans="2:4" ht="15.75">
      <c r="B4" s="362" t="s">
        <v>673</v>
      </c>
      <c r="C4" s="362"/>
      <c r="D4" s="362"/>
    </row>
    <row r="5" spans="2:4">
      <c r="B5" s="58"/>
    </row>
    <row r="6" spans="2:4" ht="18">
      <c r="B6" s="363" t="s">
        <v>271</v>
      </c>
      <c r="C6" s="363"/>
      <c r="D6" s="363"/>
    </row>
    <row r="7" spans="2:4" ht="28.5" customHeight="1">
      <c r="B7" s="363" t="s">
        <v>605</v>
      </c>
      <c r="C7" s="363"/>
      <c r="D7" s="363"/>
    </row>
    <row r="8" spans="2:4" ht="18.75">
      <c r="B8" s="60"/>
    </row>
    <row r="9" spans="2:4" ht="16.5" thickBot="1">
      <c r="B9" s="360" t="s">
        <v>272</v>
      </c>
      <c r="C9" s="360"/>
      <c r="D9" s="360"/>
    </row>
    <row r="10" spans="2:4" ht="32.25" thickBot="1">
      <c r="B10" s="61" t="s">
        <v>273</v>
      </c>
      <c r="C10" s="62" t="s">
        <v>274</v>
      </c>
      <c r="D10" s="62" t="s">
        <v>275</v>
      </c>
    </row>
    <row r="11" spans="2:4" ht="16.5" thickBot="1">
      <c r="B11" s="44">
        <v>1</v>
      </c>
      <c r="C11" s="3">
        <v>2</v>
      </c>
      <c r="D11" s="3">
        <v>3</v>
      </c>
    </row>
    <row r="12" spans="2:4" ht="16.5" thickBot="1">
      <c r="B12" s="44"/>
      <c r="C12" s="1" t="s">
        <v>276</v>
      </c>
      <c r="D12" s="3"/>
    </row>
    <row r="13" spans="2:4" ht="16.5" thickBot="1">
      <c r="B13" s="44" t="s">
        <v>277</v>
      </c>
      <c r="C13" s="3" t="s">
        <v>278</v>
      </c>
      <c r="D13" s="278">
        <v>61897</v>
      </c>
    </row>
    <row r="14" spans="2:4" ht="16.5" thickBot="1">
      <c r="B14" s="44" t="s">
        <v>279</v>
      </c>
      <c r="C14" s="3" t="s">
        <v>280</v>
      </c>
      <c r="D14" s="278"/>
    </row>
    <row r="15" spans="2:4" ht="16.5" thickBot="1">
      <c r="B15" s="44" t="s">
        <v>281</v>
      </c>
      <c r="C15" s="3" t="s">
        <v>282</v>
      </c>
      <c r="D15" s="278">
        <v>525</v>
      </c>
    </row>
    <row r="16" spans="2:4" ht="16.5" thickBot="1">
      <c r="B16" s="44" t="s">
        <v>283</v>
      </c>
      <c r="C16" s="3" t="s">
        <v>284</v>
      </c>
      <c r="D16" s="278">
        <v>5648</v>
      </c>
    </row>
    <row r="17" spans="2:4" ht="16.5" thickBot="1">
      <c r="B17" s="44" t="s">
        <v>285</v>
      </c>
      <c r="C17" s="3" t="s">
        <v>286</v>
      </c>
      <c r="D17" s="278">
        <v>520</v>
      </c>
    </row>
    <row r="18" spans="2:4" ht="16.5" thickBot="1">
      <c r="B18" s="44" t="s">
        <v>287</v>
      </c>
      <c r="C18" s="3" t="s">
        <v>288</v>
      </c>
      <c r="D18" s="278">
        <v>6900</v>
      </c>
    </row>
    <row r="19" spans="2:4" ht="16.5" thickBot="1">
      <c r="B19" s="44" t="s">
        <v>289</v>
      </c>
      <c r="C19" s="3" t="s">
        <v>290</v>
      </c>
      <c r="D19" s="278">
        <v>15102.8</v>
      </c>
    </row>
    <row r="20" spans="2:4" ht="16.5" thickBot="1">
      <c r="B20" s="95"/>
      <c r="C20" s="13" t="s">
        <v>291</v>
      </c>
      <c r="D20" s="279">
        <f>SUM(D13:D19)</f>
        <v>90592.8</v>
      </c>
    </row>
    <row r="21" spans="2:4" ht="50.25" thickBot="1">
      <c r="B21" s="131" t="s">
        <v>522</v>
      </c>
      <c r="C21" s="133" t="s">
        <v>497</v>
      </c>
      <c r="D21" s="280">
        <v>117777</v>
      </c>
    </row>
    <row r="22" spans="2:4" ht="85.5" customHeight="1" thickBot="1">
      <c r="B22" s="131" t="s">
        <v>523</v>
      </c>
      <c r="C22" s="330" t="s">
        <v>660</v>
      </c>
      <c r="D22" s="280">
        <v>2402.6999999999998</v>
      </c>
    </row>
    <row r="23" spans="2:4" ht="33.75" thickBot="1">
      <c r="B23" s="131" t="s">
        <v>610</v>
      </c>
      <c r="C23" s="129" t="s">
        <v>609</v>
      </c>
      <c r="D23" s="280">
        <v>14090.2</v>
      </c>
    </row>
    <row r="24" spans="2:4" ht="116.25" thickBot="1">
      <c r="B24" s="131" t="s">
        <v>608</v>
      </c>
      <c r="C24" s="168" t="s">
        <v>607</v>
      </c>
      <c r="D24" s="291">
        <v>5514.4110000000001</v>
      </c>
    </row>
    <row r="25" spans="2:4" ht="69" customHeight="1" thickBot="1">
      <c r="B25" s="131" t="s">
        <v>518</v>
      </c>
      <c r="C25" s="168" t="s">
        <v>606</v>
      </c>
      <c r="D25" s="291">
        <v>5548.2759999999998</v>
      </c>
    </row>
    <row r="26" spans="2:4" ht="66.75" thickBot="1">
      <c r="B26" s="131" t="s">
        <v>526</v>
      </c>
      <c r="C26" s="168" t="s">
        <v>661</v>
      </c>
      <c r="D26" s="291">
        <v>1507</v>
      </c>
    </row>
    <row r="27" spans="2:4" ht="66.75" thickBot="1">
      <c r="B27" s="131" t="s">
        <v>526</v>
      </c>
      <c r="C27" s="168" t="s">
        <v>662</v>
      </c>
      <c r="D27" s="291">
        <v>13399.981</v>
      </c>
    </row>
    <row r="28" spans="2:4" ht="17.25" thickBot="1">
      <c r="B28" s="132" t="s">
        <v>549</v>
      </c>
      <c r="C28" s="3" t="s">
        <v>292</v>
      </c>
      <c r="D28" s="104">
        <v>491384.64600000001</v>
      </c>
    </row>
    <row r="29" spans="2:4" ht="16.5" thickBot="1">
      <c r="B29" s="95"/>
      <c r="C29" s="13" t="s">
        <v>293</v>
      </c>
      <c r="D29" s="96">
        <f>SUM(D21:D28)</f>
        <v>651624.21400000004</v>
      </c>
    </row>
    <row r="30" spans="2:4" ht="64.5" customHeight="1" thickBot="1">
      <c r="B30" s="156" t="s">
        <v>536</v>
      </c>
      <c r="C30" s="1" t="s">
        <v>463</v>
      </c>
      <c r="D30" s="281">
        <v>8666</v>
      </c>
    </row>
    <row r="31" spans="2:4" ht="16.5" thickBot="1">
      <c r="B31" s="95"/>
      <c r="C31" s="13" t="s">
        <v>294</v>
      </c>
      <c r="D31" s="96">
        <f>SUM(D20+D29+D30)</f>
        <v>750883.01400000008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topLeftCell="A25" workbookViewId="0">
      <selection activeCell="B4" sqref="B4:E4"/>
    </sheetView>
  </sheetViews>
  <sheetFormatPr defaultRowHeight="12.75"/>
  <cols>
    <col min="1" max="1" width="1" customWidth="1"/>
    <col min="2" max="2" width="30.28515625" customWidth="1"/>
    <col min="3" max="3" width="38" customWidth="1"/>
    <col min="4" max="4" width="17" customWidth="1"/>
    <col min="5" max="5" width="14.140625" customWidth="1"/>
  </cols>
  <sheetData>
    <row r="1" spans="2:5" ht="18.75">
      <c r="B1" s="361" t="s">
        <v>389</v>
      </c>
      <c r="C1" s="361"/>
      <c r="D1" s="361"/>
      <c r="E1" s="361"/>
    </row>
    <row r="2" spans="2:5" ht="15.75">
      <c r="B2" s="362" t="s">
        <v>270</v>
      </c>
      <c r="C2" s="362"/>
      <c r="D2" s="362"/>
      <c r="E2" s="362"/>
    </row>
    <row r="3" spans="2:5" ht="15.75">
      <c r="B3" s="362" t="s">
        <v>181</v>
      </c>
      <c r="C3" s="362"/>
      <c r="D3" s="362"/>
      <c r="E3" s="362"/>
    </row>
    <row r="4" spans="2:5" ht="15.75">
      <c r="B4" s="362" t="s">
        <v>674</v>
      </c>
      <c r="C4" s="362"/>
      <c r="D4" s="362"/>
      <c r="E4" s="362"/>
    </row>
    <row r="5" spans="2:5">
      <c r="B5" s="58"/>
    </row>
    <row r="6" spans="2:5">
      <c r="B6" s="59"/>
    </row>
    <row r="7" spans="2:5" ht="18.75">
      <c r="B7" s="364" t="s">
        <v>271</v>
      </c>
      <c r="C7" s="364"/>
      <c r="D7" s="364"/>
      <c r="E7" s="364"/>
    </row>
    <row r="8" spans="2:5" ht="42.75" customHeight="1">
      <c r="B8" s="365" t="s">
        <v>612</v>
      </c>
      <c r="C8" s="365"/>
      <c r="D8" s="365"/>
      <c r="E8" s="365"/>
    </row>
    <row r="9" spans="2:5" ht="16.5" thickBot="1">
      <c r="B9" s="360" t="s">
        <v>272</v>
      </c>
      <c r="C9" s="360"/>
      <c r="D9" s="360"/>
    </row>
    <row r="10" spans="2:5" ht="70.5" customHeight="1" thickBot="1">
      <c r="B10" s="51" t="s">
        <v>273</v>
      </c>
      <c r="C10" s="66" t="s">
        <v>274</v>
      </c>
      <c r="D10" s="66" t="s">
        <v>596</v>
      </c>
      <c r="E10" s="66" t="s">
        <v>611</v>
      </c>
    </row>
    <row r="11" spans="2:5" ht="16.5" thickBot="1">
      <c r="B11" s="44">
        <v>1</v>
      </c>
      <c r="C11" s="3">
        <v>2</v>
      </c>
      <c r="D11" s="3">
        <v>3</v>
      </c>
      <c r="E11" s="3">
        <v>3</v>
      </c>
    </row>
    <row r="12" spans="2:5" ht="16.5" thickBot="1">
      <c r="B12" s="44"/>
      <c r="C12" s="1" t="s">
        <v>276</v>
      </c>
      <c r="D12" s="3"/>
      <c r="E12" s="3"/>
    </row>
    <row r="13" spans="2:5" ht="1.5" customHeight="1" thickBot="1">
      <c r="B13" s="44"/>
      <c r="C13" s="3"/>
      <c r="D13" s="3"/>
      <c r="E13" s="3"/>
    </row>
    <row r="14" spans="2:5" ht="30" customHeight="1" thickBot="1">
      <c r="B14" s="44" t="s">
        <v>277</v>
      </c>
      <c r="C14" s="3" t="s">
        <v>278</v>
      </c>
      <c r="D14" s="278">
        <v>61897</v>
      </c>
      <c r="E14" s="278">
        <v>61897</v>
      </c>
    </row>
    <row r="15" spans="2:5" ht="30" customHeight="1" thickBot="1">
      <c r="B15" s="44" t="s">
        <v>279</v>
      </c>
      <c r="C15" s="3" t="s">
        <v>280</v>
      </c>
      <c r="D15" s="278"/>
      <c r="E15" s="278"/>
    </row>
    <row r="16" spans="2:5" ht="30" customHeight="1" thickBot="1">
      <c r="B16" s="44" t="s">
        <v>281</v>
      </c>
      <c r="C16" s="3" t="s">
        <v>282</v>
      </c>
      <c r="D16" s="278">
        <v>525</v>
      </c>
      <c r="E16" s="278">
        <v>525</v>
      </c>
    </row>
    <row r="17" spans="2:5" ht="20.25" customHeight="1" thickBot="1">
      <c r="B17" s="44" t="s">
        <v>283</v>
      </c>
      <c r="C17" s="3" t="s">
        <v>284</v>
      </c>
      <c r="D17" s="278">
        <v>5648</v>
      </c>
      <c r="E17" s="278">
        <v>5648</v>
      </c>
    </row>
    <row r="18" spans="2:5" ht="21" customHeight="1" thickBot="1">
      <c r="B18" s="44" t="s">
        <v>285</v>
      </c>
      <c r="C18" s="3" t="s">
        <v>286</v>
      </c>
      <c r="D18" s="278">
        <v>520</v>
      </c>
      <c r="E18" s="278">
        <v>520</v>
      </c>
    </row>
    <row r="19" spans="2:5" ht="21.75" customHeight="1" thickBot="1">
      <c r="B19" s="44" t="s">
        <v>287</v>
      </c>
      <c r="C19" s="3" t="s">
        <v>288</v>
      </c>
      <c r="D19" s="278">
        <v>6900</v>
      </c>
      <c r="E19" s="278">
        <v>6900</v>
      </c>
    </row>
    <row r="20" spans="2:5" ht="19.5" customHeight="1" thickBot="1">
      <c r="B20" s="44" t="s">
        <v>289</v>
      </c>
      <c r="C20" s="3" t="s">
        <v>290</v>
      </c>
      <c r="D20" s="278">
        <v>15102.8</v>
      </c>
      <c r="E20" s="278">
        <v>15102.8</v>
      </c>
    </row>
    <row r="21" spans="2:5" ht="21.75" customHeight="1" thickBot="1">
      <c r="B21" s="44"/>
      <c r="C21" s="1" t="s">
        <v>291</v>
      </c>
      <c r="D21" s="34">
        <f>SUM(D14:D20)</f>
        <v>90592.8</v>
      </c>
      <c r="E21" s="34">
        <f>SUM(E14:E20)</f>
        <v>90592.8</v>
      </c>
    </row>
    <row r="22" spans="2:5" ht="57.75" customHeight="1" thickBot="1">
      <c r="B22" s="131" t="s">
        <v>522</v>
      </c>
      <c r="C22" s="129" t="s">
        <v>497</v>
      </c>
      <c r="D22" s="280">
        <v>94222</v>
      </c>
      <c r="E22" s="280">
        <v>94222</v>
      </c>
    </row>
    <row r="23" spans="2:5" ht="39" customHeight="1" thickBot="1">
      <c r="B23" s="131" t="s">
        <v>610</v>
      </c>
      <c r="C23" s="129" t="s">
        <v>609</v>
      </c>
      <c r="D23" s="280">
        <v>14090.2</v>
      </c>
      <c r="E23" s="280">
        <v>14090.2</v>
      </c>
    </row>
    <row r="24" spans="2:5" ht="126.75" customHeight="1" thickBot="1">
      <c r="B24" s="131" t="s">
        <v>608</v>
      </c>
      <c r="C24" s="168" t="s">
        <v>607</v>
      </c>
      <c r="D24" s="291">
        <v>5514.4110000000001</v>
      </c>
      <c r="E24" s="291">
        <v>5514.4110000000001</v>
      </c>
    </row>
    <row r="25" spans="2:5" ht="89.25" customHeight="1" thickBot="1">
      <c r="B25" s="131" t="s">
        <v>518</v>
      </c>
      <c r="C25" s="168" t="s">
        <v>606</v>
      </c>
      <c r="D25" s="291">
        <v>5824.4669999999996</v>
      </c>
      <c r="E25" s="291">
        <v>5824.4669999999996</v>
      </c>
    </row>
    <row r="26" spans="2:5" ht="36" customHeight="1" thickBot="1">
      <c r="B26" s="132" t="s">
        <v>526</v>
      </c>
      <c r="C26" s="130" t="s">
        <v>319</v>
      </c>
      <c r="D26" s="291">
        <v>14906.981</v>
      </c>
      <c r="E26" s="291">
        <v>14906.981</v>
      </c>
    </row>
    <row r="27" spans="2:5" ht="25.5" customHeight="1" thickBot="1">
      <c r="B27" s="132" t="s">
        <v>549</v>
      </c>
      <c r="C27" s="42" t="s">
        <v>292</v>
      </c>
      <c r="D27" s="277">
        <v>476195.09499999997</v>
      </c>
      <c r="E27" s="277">
        <v>476531.89899999998</v>
      </c>
    </row>
    <row r="28" spans="2:5" ht="23.25" customHeight="1" thickBot="1">
      <c r="B28" s="44"/>
      <c r="C28" s="1" t="s">
        <v>293</v>
      </c>
      <c r="D28" s="86">
        <f>SUM(D22:D27)</f>
        <v>610753.15399999998</v>
      </c>
      <c r="E28" s="86">
        <f>SUM(E22:E27)</f>
        <v>611089.95799999998</v>
      </c>
    </row>
    <row r="29" spans="2:5" ht="81.75" customHeight="1" thickBot="1">
      <c r="B29" s="282" t="s">
        <v>536</v>
      </c>
      <c r="C29" s="1" t="s">
        <v>463</v>
      </c>
      <c r="D29" s="34">
        <v>8666</v>
      </c>
      <c r="E29" s="34">
        <v>8666</v>
      </c>
    </row>
    <row r="30" spans="2:5" ht="23.25" customHeight="1" thickBot="1">
      <c r="B30" s="44"/>
      <c r="C30" s="1" t="s">
        <v>294</v>
      </c>
      <c r="D30" s="86">
        <f>SUM(D21+D28+D29)</f>
        <v>710011.95400000003</v>
      </c>
      <c r="E30" s="86">
        <f>SUM(E21+E28+E29)</f>
        <v>710348.75800000003</v>
      </c>
    </row>
  </sheetData>
  <mergeCells count="7">
    <mergeCell ref="B9:D9"/>
    <mergeCell ref="B1:E1"/>
    <mergeCell ref="B2:E2"/>
    <mergeCell ref="B3:E3"/>
    <mergeCell ref="B4:E4"/>
    <mergeCell ref="B7:E7"/>
    <mergeCell ref="B8:E8"/>
  </mergeCells>
  <pageMargins left="0.59055118110236227" right="0" top="0.35433070866141736" bottom="0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workbookViewId="0">
      <selection activeCell="B7" sqref="B7:C7"/>
    </sheetView>
  </sheetViews>
  <sheetFormatPr defaultRowHeight="12.75"/>
  <cols>
    <col min="1" max="1" width="3.5703125" customWidth="1"/>
    <col min="2" max="2" width="86.5703125" customWidth="1"/>
    <col min="3" max="3" width="19" customWidth="1"/>
  </cols>
  <sheetData>
    <row r="3" spans="2:8" ht="15.75">
      <c r="B3" s="366" t="s">
        <v>593</v>
      </c>
      <c r="C3" s="366"/>
    </row>
    <row r="4" spans="2:8" ht="15.75">
      <c r="B4" s="362" t="s">
        <v>270</v>
      </c>
      <c r="C4" s="362"/>
      <c r="D4" s="65"/>
      <c r="E4" s="65"/>
    </row>
    <row r="5" spans="2:8" ht="15.75">
      <c r="B5" s="362" t="s">
        <v>181</v>
      </c>
      <c r="C5" s="362"/>
      <c r="D5" s="65"/>
      <c r="E5" s="65"/>
      <c r="F5" s="65"/>
      <c r="G5" s="65"/>
      <c r="H5" s="65"/>
    </row>
    <row r="6" spans="2:8" ht="15.75">
      <c r="B6" s="362" t="s">
        <v>673</v>
      </c>
      <c r="C6" s="362"/>
      <c r="D6" s="65"/>
      <c r="E6" s="65"/>
      <c r="F6" s="65"/>
      <c r="G6" s="65"/>
      <c r="H6" s="65"/>
    </row>
    <row r="7" spans="2:8" ht="15.75">
      <c r="B7" s="367"/>
      <c r="C7" s="367"/>
    </row>
    <row r="8" spans="2:8" ht="15.75">
      <c r="B8" s="97"/>
    </row>
    <row r="9" spans="2:8" ht="15.75">
      <c r="B9" s="98"/>
    </row>
    <row r="10" spans="2:8" ht="15.75">
      <c r="B10" s="98"/>
    </row>
    <row r="11" spans="2:8" ht="15.75">
      <c r="B11" s="94" t="s">
        <v>487</v>
      </c>
    </row>
    <row r="12" spans="2:8" ht="15.75">
      <c r="B12" s="94" t="s">
        <v>488</v>
      </c>
    </row>
    <row r="13" spans="2:8" ht="15.75">
      <c r="B13" s="153" t="s">
        <v>613</v>
      </c>
    </row>
    <row r="14" spans="2:8" ht="15.75">
      <c r="B14" s="99"/>
    </row>
    <row r="15" spans="2:8" ht="16.5" thickBot="1">
      <c r="B15" s="97" t="s">
        <v>469</v>
      </c>
    </row>
    <row r="16" spans="2:8" ht="17.25" thickTop="1" thickBot="1">
      <c r="B16" s="106" t="s">
        <v>184</v>
      </c>
      <c r="C16" s="107" t="s">
        <v>5</v>
      </c>
    </row>
    <row r="17" spans="2:3">
      <c r="B17" s="108">
        <v>1</v>
      </c>
      <c r="C17" s="117">
        <v>2</v>
      </c>
    </row>
    <row r="18" spans="2:3" ht="36" customHeight="1">
      <c r="B18" s="119" t="s">
        <v>489</v>
      </c>
      <c r="C18" s="287">
        <v>-13500</v>
      </c>
    </row>
    <row r="19" spans="2:3" ht="60.75" customHeight="1">
      <c r="B19" s="120" t="s">
        <v>490</v>
      </c>
      <c r="C19" s="288"/>
    </row>
    <row r="20" spans="2:3" ht="64.5" customHeight="1" thickBot="1">
      <c r="B20" s="118" t="s">
        <v>491</v>
      </c>
      <c r="C20" s="287">
        <v>-13500</v>
      </c>
    </row>
    <row r="21" spans="2:3" ht="13.5" thickTop="1"/>
    <row r="28" spans="2:3" hidden="1"/>
    <row r="29" spans="2:3" hidden="1"/>
    <row r="30" spans="2:3" hidden="1"/>
    <row r="31" spans="2:3" hidden="1"/>
    <row r="32" spans="2: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</sheetData>
  <mergeCells count="5">
    <mergeCell ref="B4:C4"/>
    <mergeCell ref="B3:C3"/>
    <mergeCell ref="B5:C5"/>
    <mergeCell ref="B6:C6"/>
    <mergeCell ref="B7:C7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topLeftCell="A7" workbookViewId="0">
      <selection activeCell="B10" sqref="B10"/>
    </sheetView>
  </sheetViews>
  <sheetFormatPr defaultRowHeight="12.75"/>
  <cols>
    <col min="1" max="1" width="5.42578125" customWidth="1"/>
    <col min="2" max="2" width="66.42578125" customWidth="1"/>
    <col min="3" max="3" width="11.5703125" customWidth="1"/>
    <col min="4" max="4" width="12.42578125" customWidth="1"/>
  </cols>
  <sheetData>
    <row r="3" spans="2:4" ht="15.75">
      <c r="B3" s="366" t="s">
        <v>472</v>
      </c>
      <c r="C3" s="366"/>
      <c r="D3" s="366"/>
    </row>
    <row r="4" spans="2:4" ht="15.75">
      <c r="B4" s="362" t="s">
        <v>270</v>
      </c>
      <c r="C4" s="362"/>
      <c r="D4" s="362"/>
    </row>
    <row r="5" spans="2:4" ht="15.75">
      <c r="B5" s="362" t="s">
        <v>181</v>
      </c>
      <c r="C5" s="362"/>
      <c r="D5" s="362"/>
    </row>
    <row r="6" spans="2:4" ht="15.75">
      <c r="B6" s="362" t="s">
        <v>675</v>
      </c>
      <c r="C6" s="362"/>
      <c r="D6" s="362"/>
    </row>
    <row r="7" spans="2:4" ht="15.75">
      <c r="B7" s="367"/>
      <c r="C7" s="367"/>
    </row>
    <row r="8" spans="2:4" ht="15.75">
      <c r="B8" s="103"/>
    </row>
    <row r="9" spans="2:4" ht="15.75">
      <c r="B9" s="98"/>
    </row>
    <row r="10" spans="2:4" ht="15.75">
      <c r="B10" s="98"/>
    </row>
    <row r="11" spans="2:4" ht="15.75">
      <c r="B11" s="368" t="s">
        <v>487</v>
      </c>
      <c r="C11" s="368"/>
      <c r="D11" s="368"/>
    </row>
    <row r="12" spans="2:4" ht="15.75">
      <c r="B12" s="368" t="s">
        <v>488</v>
      </c>
      <c r="C12" s="368"/>
      <c r="D12" s="368"/>
    </row>
    <row r="13" spans="2:4" ht="15.75">
      <c r="B13" s="368" t="s">
        <v>614</v>
      </c>
      <c r="C13" s="368"/>
      <c r="D13" s="368"/>
    </row>
    <row r="14" spans="2:4" ht="15.75">
      <c r="B14" s="99"/>
    </row>
    <row r="15" spans="2:4" ht="16.5" thickBot="1">
      <c r="B15" s="369" t="s">
        <v>469</v>
      </c>
      <c r="C15" s="369"/>
      <c r="D15" s="369"/>
    </row>
    <row r="16" spans="2:4" ht="16.5" thickTop="1">
      <c r="B16" s="123" t="s">
        <v>184</v>
      </c>
      <c r="C16" s="124" t="s">
        <v>589</v>
      </c>
      <c r="D16" s="125" t="s">
        <v>615</v>
      </c>
    </row>
    <row r="17" spans="2:4">
      <c r="B17" s="126">
        <v>1</v>
      </c>
      <c r="C17" s="127">
        <v>2</v>
      </c>
      <c r="D17" s="128"/>
    </row>
    <row r="18" spans="2:4" ht="57" customHeight="1">
      <c r="B18" s="119" t="s">
        <v>489</v>
      </c>
      <c r="C18" s="288">
        <v>-13500</v>
      </c>
      <c r="D18" s="288">
        <v>-13500</v>
      </c>
    </row>
    <row r="19" spans="2:4" ht="94.5" customHeight="1">
      <c r="B19" s="120" t="s">
        <v>490</v>
      </c>
      <c r="C19" s="289"/>
      <c r="D19" s="290"/>
    </row>
    <row r="20" spans="2:4" ht="102" customHeight="1" thickBot="1">
      <c r="B20" s="122" t="s">
        <v>491</v>
      </c>
      <c r="C20" s="288">
        <v>-13500</v>
      </c>
      <c r="D20" s="288">
        <v>-13500</v>
      </c>
    </row>
    <row r="21" spans="2:4" ht="13.5" thickTop="1"/>
  </sheetData>
  <mergeCells count="9">
    <mergeCell ref="B12:D12"/>
    <mergeCell ref="B13:D13"/>
    <mergeCell ref="B15:D15"/>
    <mergeCell ref="B7:C7"/>
    <mergeCell ref="B3:D3"/>
    <mergeCell ref="B4:D4"/>
    <mergeCell ref="B5:D5"/>
    <mergeCell ref="B6:D6"/>
    <mergeCell ref="B11:D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7"/>
  <sheetViews>
    <sheetView topLeftCell="B1" workbookViewId="0">
      <selection activeCell="C9" sqref="C9:C10"/>
    </sheetView>
  </sheetViews>
  <sheetFormatPr defaultRowHeight="12.75"/>
  <cols>
    <col min="1" max="1" width="9.140625" hidden="1" customWidth="1"/>
    <col min="2" max="2" width="9.140625" customWidth="1"/>
    <col min="3" max="3" width="44.85546875" customWidth="1"/>
    <col min="6" max="6" width="5.7109375" customWidth="1"/>
    <col min="7" max="7" width="14.5703125" customWidth="1"/>
    <col min="9" max="9" width="15.85546875" customWidth="1"/>
    <col min="11" max="11" width="10.42578125" bestFit="1" customWidth="1"/>
  </cols>
  <sheetData>
    <row r="1" spans="3:9" ht="18.75">
      <c r="C1" s="361" t="s">
        <v>594</v>
      </c>
      <c r="D1" s="361"/>
      <c r="E1" s="361"/>
      <c r="F1" s="361"/>
      <c r="G1" s="361"/>
      <c r="H1" s="361"/>
      <c r="I1" s="361"/>
    </row>
    <row r="2" spans="3:9" ht="15.75">
      <c r="C2" s="362" t="s">
        <v>180</v>
      </c>
      <c r="D2" s="362"/>
      <c r="E2" s="362"/>
      <c r="F2" s="362"/>
      <c r="G2" s="362"/>
      <c r="H2" s="362"/>
      <c r="I2" s="362"/>
    </row>
    <row r="3" spans="3:9" ht="15.75">
      <c r="C3" s="362" t="s">
        <v>181</v>
      </c>
      <c r="D3" s="362"/>
      <c r="E3" s="362"/>
      <c r="F3" s="362"/>
      <c r="G3" s="362"/>
      <c r="H3" s="362"/>
      <c r="I3" s="362"/>
    </row>
    <row r="4" spans="3:9" ht="15.75">
      <c r="C4" s="362" t="s">
        <v>673</v>
      </c>
      <c r="D4" s="362"/>
      <c r="E4" s="362"/>
      <c r="F4" s="362"/>
      <c r="G4" s="362"/>
      <c r="H4" s="362"/>
      <c r="I4" s="362"/>
    </row>
    <row r="5" spans="3:9" ht="18">
      <c r="C5" s="363" t="s">
        <v>182</v>
      </c>
      <c r="D5" s="363"/>
      <c r="E5" s="363"/>
      <c r="F5" s="363"/>
      <c r="G5" s="363"/>
      <c r="H5" s="363"/>
      <c r="I5" s="63"/>
    </row>
    <row r="6" spans="3:9" ht="54.75" customHeight="1">
      <c r="C6" s="370" t="s">
        <v>618</v>
      </c>
      <c r="D6" s="370"/>
      <c r="E6" s="370"/>
      <c r="F6" s="370"/>
      <c r="G6" s="370"/>
      <c r="H6" s="370"/>
      <c r="I6" s="370"/>
    </row>
    <row r="7" spans="3:9" ht="15.75">
      <c r="C7" s="63"/>
      <c r="D7" s="63"/>
      <c r="E7" s="63"/>
      <c r="F7" s="63"/>
      <c r="G7" s="63"/>
      <c r="H7" s="63"/>
      <c r="I7" s="63"/>
    </row>
    <row r="8" spans="3:9" ht="15.75" thickBot="1">
      <c r="I8" s="81" t="s">
        <v>272</v>
      </c>
    </row>
    <row r="9" spans="3:9">
      <c r="C9" s="371" t="s">
        <v>119</v>
      </c>
      <c r="D9" s="371" t="s">
        <v>0</v>
      </c>
      <c r="E9" s="371" t="s">
        <v>1</v>
      </c>
      <c r="F9" s="371" t="s">
        <v>2</v>
      </c>
      <c r="G9" s="371" t="s">
        <v>3</v>
      </c>
      <c r="H9" s="371" t="s">
        <v>4</v>
      </c>
      <c r="I9" s="371" t="s">
        <v>5</v>
      </c>
    </row>
    <row r="10" spans="3:9" ht="13.5" thickBot="1">
      <c r="C10" s="373"/>
      <c r="D10" s="372"/>
      <c r="E10" s="372"/>
      <c r="F10" s="372"/>
      <c r="G10" s="372"/>
      <c r="H10" s="372"/>
      <c r="I10" s="372"/>
    </row>
    <row r="11" spans="3:9" ht="16.5" thickBot="1">
      <c r="C11" s="154">
        <v>1</v>
      </c>
      <c r="D11" s="1">
        <v>2</v>
      </c>
      <c r="E11" s="1">
        <v>3</v>
      </c>
      <c r="F11" s="1">
        <v>4</v>
      </c>
      <c r="G11" s="1">
        <v>5</v>
      </c>
      <c r="H11" s="1">
        <v>6</v>
      </c>
      <c r="I11" s="1">
        <v>7</v>
      </c>
    </row>
    <row r="12" spans="3:9" ht="32.25" thickBot="1">
      <c r="C12" s="169" t="s">
        <v>476</v>
      </c>
      <c r="D12" s="170" t="s">
        <v>117</v>
      </c>
      <c r="E12" s="171"/>
      <c r="F12" s="171"/>
      <c r="G12" s="171"/>
      <c r="H12" s="171"/>
      <c r="I12" s="172">
        <f>SUM(I13+I57+I61+I68+I76+I91+I102+I108+I111)</f>
        <v>75961.248999999996</v>
      </c>
    </row>
    <row r="13" spans="3:9" ht="32.25" thickBot="1">
      <c r="C13" s="173" t="s">
        <v>6</v>
      </c>
      <c r="D13" s="170" t="s">
        <v>117</v>
      </c>
      <c r="E13" s="170" t="s">
        <v>77</v>
      </c>
      <c r="F13" s="174"/>
      <c r="G13" s="171"/>
      <c r="H13" s="171"/>
      <c r="I13" s="175">
        <f>SUM(I14+I18+I31+I35+I41+I43)</f>
        <v>23299.3</v>
      </c>
    </row>
    <row r="14" spans="3:9" ht="48" thickBot="1">
      <c r="C14" s="176" t="s">
        <v>7</v>
      </c>
      <c r="D14" s="170" t="s">
        <v>117</v>
      </c>
      <c r="E14" s="170" t="s">
        <v>77</v>
      </c>
      <c r="F14" s="177" t="s">
        <v>118</v>
      </c>
      <c r="G14" s="178"/>
      <c r="H14" s="178"/>
      <c r="I14" s="179">
        <f>SUM(I15)</f>
        <v>1534</v>
      </c>
    </row>
    <row r="15" spans="3:9" ht="16.5" thickBot="1">
      <c r="C15" s="176" t="s">
        <v>8</v>
      </c>
      <c r="D15" s="170" t="s">
        <v>117</v>
      </c>
      <c r="E15" s="170" t="s">
        <v>77</v>
      </c>
      <c r="F15" s="177" t="s">
        <v>118</v>
      </c>
      <c r="G15" s="179">
        <v>8820020000</v>
      </c>
      <c r="H15" s="179"/>
      <c r="I15" s="179">
        <f>SUM(I16:I17)</f>
        <v>1534</v>
      </c>
    </row>
    <row r="16" spans="3:9" ht="48" thickBot="1">
      <c r="C16" s="155" t="s">
        <v>9</v>
      </c>
      <c r="D16" s="19" t="s">
        <v>117</v>
      </c>
      <c r="E16" s="19" t="s">
        <v>77</v>
      </c>
      <c r="F16" s="7" t="s">
        <v>118</v>
      </c>
      <c r="G16" s="3">
        <v>8820020000</v>
      </c>
      <c r="H16" s="3">
        <v>121</v>
      </c>
      <c r="I16" s="3">
        <v>1178</v>
      </c>
    </row>
    <row r="17" spans="3:9" ht="63.75" thickBot="1">
      <c r="C17" s="39" t="s">
        <v>10</v>
      </c>
      <c r="D17" s="19" t="s">
        <v>117</v>
      </c>
      <c r="E17" s="19" t="s">
        <v>77</v>
      </c>
      <c r="F17" s="7" t="s">
        <v>118</v>
      </c>
      <c r="G17" s="3">
        <v>8820020000</v>
      </c>
      <c r="H17" s="3">
        <v>129</v>
      </c>
      <c r="I17" s="3">
        <v>356</v>
      </c>
    </row>
    <row r="18" spans="3:9" ht="32.25" thickBot="1">
      <c r="C18" s="173" t="s">
        <v>11</v>
      </c>
      <c r="D18" s="170" t="s">
        <v>117</v>
      </c>
      <c r="E18" s="170" t="s">
        <v>77</v>
      </c>
      <c r="F18" s="170" t="s">
        <v>74</v>
      </c>
      <c r="G18" s="171"/>
      <c r="H18" s="171"/>
      <c r="I18" s="175">
        <f>SUM(I19+I25+I28)</f>
        <v>18193</v>
      </c>
    </row>
    <row r="19" spans="3:9" ht="16.5" thickBot="1">
      <c r="C19" s="173" t="s">
        <v>12</v>
      </c>
      <c r="D19" s="170" t="s">
        <v>117</v>
      </c>
      <c r="E19" s="170" t="s">
        <v>77</v>
      </c>
      <c r="F19" s="170" t="s">
        <v>74</v>
      </c>
      <c r="G19" s="175">
        <v>8830020000</v>
      </c>
      <c r="H19" s="171"/>
      <c r="I19" s="175">
        <f>SUM(I20:I24)</f>
        <v>17453</v>
      </c>
    </row>
    <row r="20" spans="3:9" ht="48" thickBot="1">
      <c r="C20" s="89" t="s">
        <v>9</v>
      </c>
      <c r="D20" s="19" t="s">
        <v>117</v>
      </c>
      <c r="E20" s="19" t="s">
        <v>77</v>
      </c>
      <c r="F20" s="7" t="s">
        <v>74</v>
      </c>
      <c r="G20" s="3">
        <v>8830020000</v>
      </c>
      <c r="H20" s="3">
        <v>121</v>
      </c>
      <c r="I20" s="3">
        <v>9400</v>
      </c>
    </row>
    <row r="21" spans="3:9" ht="32.25" thickBot="1">
      <c r="C21" s="89" t="s">
        <v>47</v>
      </c>
      <c r="D21" s="19" t="s">
        <v>117</v>
      </c>
      <c r="E21" s="19" t="s">
        <v>77</v>
      </c>
      <c r="F21" s="7" t="s">
        <v>74</v>
      </c>
      <c r="G21" s="3">
        <v>8830020000</v>
      </c>
      <c r="H21" s="3">
        <v>122</v>
      </c>
      <c r="I21" s="3">
        <v>360</v>
      </c>
    </row>
    <row r="22" spans="3:9" ht="63.75" thickBot="1">
      <c r="C22" s="89" t="s">
        <v>10</v>
      </c>
      <c r="D22" s="19" t="s">
        <v>117</v>
      </c>
      <c r="E22" s="19" t="s">
        <v>77</v>
      </c>
      <c r="F22" s="7" t="s">
        <v>74</v>
      </c>
      <c r="G22" s="3">
        <v>8830020000</v>
      </c>
      <c r="H22" s="3">
        <v>129</v>
      </c>
      <c r="I22" s="3">
        <v>2839</v>
      </c>
    </row>
    <row r="23" spans="3:9" ht="32.25" thickBot="1">
      <c r="C23" s="39" t="s">
        <v>13</v>
      </c>
      <c r="D23" s="19" t="s">
        <v>117</v>
      </c>
      <c r="E23" s="19" t="s">
        <v>77</v>
      </c>
      <c r="F23" s="7" t="s">
        <v>74</v>
      </c>
      <c r="G23" s="3">
        <v>8830020000</v>
      </c>
      <c r="H23" s="3">
        <v>244</v>
      </c>
      <c r="I23" s="3">
        <v>4193</v>
      </c>
    </row>
    <row r="24" spans="3:9" ht="21" customHeight="1" thickBot="1">
      <c r="C24" s="5" t="s">
        <v>48</v>
      </c>
      <c r="D24" s="19" t="s">
        <v>117</v>
      </c>
      <c r="E24" s="19" t="s">
        <v>77</v>
      </c>
      <c r="F24" s="7" t="s">
        <v>74</v>
      </c>
      <c r="G24" s="3">
        <v>8830020000</v>
      </c>
      <c r="H24" s="3">
        <v>850</v>
      </c>
      <c r="I24" s="3">
        <v>661</v>
      </c>
    </row>
    <row r="25" spans="3:9" ht="79.5" thickBot="1">
      <c r="C25" s="173" t="s">
        <v>14</v>
      </c>
      <c r="D25" s="170" t="s">
        <v>117</v>
      </c>
      <c r="E25" s="170" t="s">
        <v>77</v>
      </c>
      <c r="F25" s="170" t="s">
        <v>74</v>
      </c>
      <c r="G25" s="175">
        <v>9980077710</v>
      </c>
      <c r="H25" s="171"/>
      <c r="I25" s="175">
        <f>SUM(I26:I27)</f>
        <v>370</v>
      </c>
    </row>
    <row r="26" spans="3:9" ht="48" thickBot="1">
      <c r="C26" s="39" t="s">
        <v>15</v>
      </c>
      <c r="D26" s="19" t="s">
        <v>117</v>
      </c>
      <c r="E26" s="19" t="s">
        <v>77</v>
      </c>
      <c r="F26" s="7" t="s">
        <v>74</v>
      </c>
      <c r="G26" s="3">
        <v>9980077710</v>
      </c>
      <c r="H26" s="3">
        <v>121</v>
      </c>
      <c r="I26" s="3">
        <v>284</v>
      </c>
    </row>
    <row r="27" spans="3:9" ht="63.75" thickBot="1">
      <c r="C27" s="39" t="s">
        <v>10</v>
      </c>
      <c r="D27" s="19" t="s">
        <v>117</v>
      </c>
      <c r="E27" s="19" t="s">
        <v>77</v>
      </c>
      <c r="F27" s="7" t="s">
        <v>74</v>
      </c>
      <c r="G27" s="3">
        <v>9980077710</v>
      </c>
      <c r="H27" s="3">
        <v>129</v>
      </c>
      <c r="I27" s="3">
        <v>86</v>
      </c>
    </row>
    <row r="28" spans="3:9" ht="95.25" thickBot="1">
      <c r="C28" s="173" t="s">
        <v>16</v>
      </c>
      <c r="D28" s="170" t="s">
        <v>117</v>
      </c>
      <c r="E28" s="170" t="s">
        <v>77</v>
      </c>
      <c r="F28" s="170" t="s">
        <v>74</v>
      </c>
      <c r="G28" s="175">
        <v>9980077720</v>
      </c>
      <c r="H28" s="171"/>
      <c r="I28" s="175">
        <f>SUM(I29:I30)</f>
        <v>370</v>
      </c>
    </row>
    <row r="29" spans="3:9" ht="48" thickBot="1">
      <c r="C29" s="39" t="s">
        <v>15</v>
      </c>
      <c r="D29" s="19" t="s">
        <v>117</v>
      </c>
      <c r="E29" s="19" t="s">
        <v>77</v>
      </c>
      <c r="F29" s="7" t="s">
        <v>74</v>
      </c>
      <c r="G29" s="3">
        <v>9980077720</v>
      </c>
      <c r="H29" s="3">
        <v>121</v>
      </c>
      <c r="I29" s="3">
        <v>284</v>
      </c>
    </row>
    <row r="30" spans="3:9" ht="63.75" thickBot="1">
      <c r="C30" s="39" t="s">
        <v>10</v>
      </c>
      <c r="D30" s="19" t="s">
        <v>117</v>
      </c>
      <c r="E30" s="19" t="s">
        <v>77</v>
      </c>
      <c r="F30" s="7" t="s">
        <v>74</v>
      </c>
      <c r="G30" s="3">
        <v>9980077720</v>
      </c>
      <c r="H30" s="3">
        <v>129</v>
      </c>
      <c r="I30" s="3">
        <v>86</v>
      </c>
    </row>
    <row r="31" spans="3:9" ht="16.5" thickBot="1">
      <c r="C31" s="183" t="s">
        <v>399</v>
      </c>
      <c r="D31" s="170" t="s">
        <v>117</v>
      </c>
      <c r="E31" s="170" t="s">
        <v>77</v>
      </c>
      <c r="F31" s="170" t="s">
        <v>75</v>
      </c>
      <c r="G31" s="184"/>
      <c r="H31" s="184"/>
      <c r="I31" s="184">
        <v>1.2</v>
      </c>
    </row>
    <row r="32" spans="3:9" ht="48" thickBot="1">
      <c r="C32" s="50" t="s">
        <v>195</v>
      </c>
      <c r="D32" s="19" t="s">
        <v>117</v>
      </c>
      <c r="E32" s="19" t="s">
        <v>77</v>
      </c>
      <c r="F32" s="7" t="s">
        <v>75</v>
      </c>
      <c r="G32" s="3">
        <v>99</v>
      </c>
      <c r="H32" s="3"/>
      <c r="I32" s="3">
        <v>1.2</v>
      </c>
    </row>
    <row r="33" spans="3:9" ht="79.5" thickBot="1">
      <c r="C33" s="93" t="s">
        <v>400</v>
      </c>
      <c r="D33" s="19" t="s">
        <v>117</v>
      </c>
      <c r="E33" s="19" t="s">
        <v>77</v>
      </c>
      <c r="F33" s="7" t="s">
        <v>75</v>
      </c>
      <c r="G33" s="152" t="s">
        <v>401</v>
      </c>
      <c r="H33" s="3"/>
      <c r="I33" s="3">
        <v>1.2</v>
      </c>
    </row>
    <row r="34" spans="3:9" ht="32.25" thickBot="1">
      <c r="C34" s="50" t="s">
        <v>13</v>
      </c>
      <c r="D34" s="19" t="s">
        <v>117</v>
      </c>
      <c r="E34" s="19" t="s">
        <v>77</v>
      </c>
      <c r="F34" s="7" t="s">
        <v>75</v>
      </c>
      <c r="G34" s="152" t="s">
        <v>401</v>
      </c>
      <c r="H34" s="3">
        <v>244</v>
      </c>
      <c r="I34" s="3">
        <v>1.2</v>
      </c>
    </row>
    <row r="35" spans="3:9" ht="32.25" thickBot="1">
      <c r="C35" s="173" t="s">
        <v>17</v>
      </c>
      <c r="D35" s="170" t="s">
        <v>117</v>
      </c>
      <c r="E35" s="170" t="s">
        <v>77</v>
      </c>
      <c r="F35" s="170" t="s">
        <v>115</v>
      </c>
      <c r="G35" s="171"/>
      <c r="H35" s="171"/>
      <c r="I35" s="175">
        <f>SUM(I36)</f>
        <v>668</v>
      </c>
    </row>
    <row r="36" spans="3:9" ht="32.25" thickBot="1">
      <c r="C36" s="158" t="s">
        <v>18</v>
      </c>
      <c r="D36" s="19" t="s">
        <v>117</v>
      </c>
      <c r="E36" s="19" t="s">
        <v>77</v>
      </c>
      <c r="F36" s="19" t="s">
        <v>115</v>
      </c>
      <c r="G36" s="3">
        <v>9370020000</v>
      </c>
      <c r="H36" s="2"/>
      <c r="I36" s="3">
        <f>SUM(I37:I40)</f>
        <v>668</v>
      </c>
    </row>
    <row r="37" spans="3:9" ht="48" thickBot="1">
      <c r="C37" s="5" t="s">
        <v>9</v>
      </c>
      <c r="D37" s="19" t="s">
        <v>117</v>
      </c>
      <c r="E37" s="19" t="s">
        <v>77</v>
      </c>
      <c r="F37" s="19" t="s">
        <v>115</v>
      </c>
      <c r="G37" s="3">
        <v>9370020000</v>
      </c>
      <c r="H37" s="3">
        <v>121</v>
      </c>
      <c r="I37" s="3">
        <v>482</v>
      </c>
    </row>
    <row r="38" spans="3:9" ht="32.25" thickBot="1">
      <c r="C38" s="5" t="s">
        <v>207</v>
      </c>
      <c r="D38" s="19" t="s">
        <v>117</v>
      </c>
      <c r="E38" s="19" t="s">
        <v>77</v>
      </c>
      <c r="F38" s="19" t="s">
        <v>115</v>
      </c>
      <c r="G38" s="3"/>
      <c r="H38" s="3">
        <v>122</v>
      </c>
      <c r="I38" s="3">
        <v>15</v>
      </c>
    </row>
    <row r="39" spans="3:9" ht="63.75" thickBot="1">
      <c r="C39" s="39" t="s">
        <v>10</v>
      </c>
      <c r="D39" s="19" t="s">
        <v>117</v>
      </c>
      <c r="E39" s="19" t="s">
        <v>77</v>
      </c>
      <c r="F39" s="19" t="s">
        <v>115</v>
      </c>
      <c r="G39" s="3">
        <v>9370020000</v>
      </c>
      <c r="H39" s="3">
        <v>129</v>
      </c>
      <c r="I39" s="3">
        <v>146</v>
      </c>
    </row>
    <row r="40" spans="3:9" ht="32.25" thickBot="1">
      <c r="C40" s="50" t="s">
        <v>13</v>
      </c>
      <c r="D40" s="19" t="s">
        <v>117</v>
      </c>
      <c r="E40" s="19" t="s">
        <v>77</v>
      </c>
      <c r="F40" s="19" t="s">
        <v>115</v>
      </c>
      <c r="G40" s="3">
        <v>9370020000</v>
      </c>
      <c r="H40" s="3">
        <v>244</v>
      </c>
      <c r="I40" s="3">
        <v>25</v>
      </c>
    </row>
    <row r="41" spans="3:9" ht="16.5" thickBot="1">
      <c r="C41" s="88" t="s">
        <v>372</v>
      </c>
      <c r="D41" s="15" t="s">
        <v>117</v>
      </c>
      <c r="E41" s="15" t="s">
        <v>77</v>
      </c>
      <c r="F41" s="15" t="s">
        <v>473</v>
      </c>
      <c r="G41" s="1"/>
      <c r="H41" s="1"/>
      <c r="I41" s="1">
        <v>1000</v>
      </c>
    </row>
    <row r="42" spans="3:9" ht="16.5" thickBot="1">
      <c r="C42" s="39" t="s">
        <v>475</v>
      </c>
      <c r="D42" s="19" t="s">
        <v>117</v>
      </c>
      <c r="E42" s="19" t="s">
        <v>77</v>
      </c>
      <c r="F42" s="19" t="s">
        <v>473</v>
      </c>
      <c r="G42" s="3">
        <v>9990020690</v>
      </c>
      <c r="H42" s="3">
        <v>870</v>
      </c>
      <c r="I42" s="3">
        <v>1000</v>
      </c>
    </row>
    <row r="43" spans="3:9" ht="16.5" thickBot="1">
      <c r="C43" s="173" t="s">
        <v>19</v>
      </c>
      <c r="D43" s="170" t="s">
        <v>117</v>
      </c>
      <c r="E43" s="170" t="s">
        <v>77</v>
      </c>
      <c r="F43" s="170">
        <v>13</v>
      </c>
      <c r="G43" s="171"/>
      <c r="H43" s="171"/>
      <c r="I43" s="175">
        <f>SUM(I46+I52+I54+I50+I44)</f>
        <v>1903.1</v>
      </c>
    </row>
    <row r="44" spans="3:9" ht="16.5" thickBot="1">
      <c r="C44" s="173" t="s">
        <v>603</v>
      </c>
      <c r="D44" s="170" t="s">
        <v>117</v>
      </c>
      <c r="E44" s="170" t="s">
        <v>77</v>
      </c>
      <c r="F44" s="170" t="s">
        <v>479</v>
      </c>
      <c r="G44" s="236" t="s">
        <v>602</v>
      </c>
      <c r="H44" s="171"/>
      <c r="I44" s="175">
        <v>1000</v>
      </c>
    </row>
    <row r="45" spans="3:9" ht="32.25" thickBot="1">
      <c r="C45" s="18" t="s">
        <v>43</v>
      </c>
      <c r="D45" s="19" t="s">
        <v>117</v>
      </c>
      <c r="E45" s="19" t="s">
        <v>77</v>
      </c>
      <c r="F45" s="19" t="s">
        <v>479</v>
      </c>
      <c r="G45" s="201" t="s">
        <v>602</v>
      </c>
      <c r="H45" s="20">
        <v>611</v>
      </c>
      <c r="I45" s="16">
        <v>1000</v>
      </c>
    </row>
    <row r="46" spans="3:9" ht="63.75" thickBot="1">
      <c r="C46" s="173" t="s">
        <v>573</v>
      </c>
      <c r="D46" s="170" t="s">
        <v>117</v>
      </c>
      <c r="E46" s="170" t="s">
        <v>77</v>
      </c>
      <c r="F46" s="170" t="s">
        <v>479</v>
      </c>
      <c r="G46" s="175">
        <v>42</v>
      </c>
      <c r="H46" s="184"/>
      <c r="I46" s="175">
        <v>200</v>
      </c>
    </row>
    <row r="47" spans="3:9" ht="32.25" thickBot="1">
      <c r="C47" s="52" t="s">
        <v>477</v>
      </c>
      <c r="D47" s="19" t="s">
        <v>117</v>
      </c>
      <c r="E47" s="19" t="s">
        <v>77</v>
      </c>
      <c r="F47" s="19" t="s">
        <v>479</v>
      </c>
      <c r="G47" s="20">
        <v>42001</v>
      </c>
      <c r="H47" s="20"/>
      <c r="I47" s="20">
        <v>200</v>
      </c>
    </row>
    <row r="48" spans="3:9" ht="48" thickBot="1">
      <c r="C48" s="52" t="s">
        <v>478</v>
      </c>
      <c r="D48" s="19" t="s">
        <v>117</v>
      </c>
      <c r="E48" s="19" t="s">
        <v>77</v>
      </c>
      <c r="F48" s="19" t="s">
        <v>479</v>
      </c>
      <c r="G48" s="20">
        <v>4200199900</v>
      </c>
      <c r="H48" s="20"/>
      <c r="I48" s="20">
        <v>200</v>
      </c>
    </row>
    <row r="49" spans="3:9" ht="32.25" thickBot="1">
      <c r="C49" s="52" t="s">
        <v>13</v>
      </c>
      <c r="D49" s="19" t="s">
        <v>117</v>
      </c>
      <c r="E49" s="19" t="s">
        <v>77</v>
      </c>
      <c r="F49" s="19" t="s">
        <v>479</v>
      </c>
      <c r="G49" s="20">
        <v>4200199900</v>
      </c>
      <c r="H49" s="20">
        <v>244</v>
      </c>
      <c r="I49" s="20">
        <v>200</v>
      </c>
    </row>
    <row r="50" spans="3:9" ht="32.25" thickBot="1">
      <c r="C50" s="22" t="s">
        <v>600</v>
      </c>
      <c r="D50" s="15" t="s">
        <v>117</v>
      </c>
      <c r="E50" s="15" t="s">
        <v>77</v>
      </c>
      <c r="F50" s="15" t="s">
        <v>479</v>
      </c>
      <c r="G50" s="16">
        <v>9980054690</v>
      </c>
      <c r="H50" s="16"/>
      <c r="I50" s="16">
        <v>436.8</v>
      </c>
    </row>
    <row r="51" spans="3:9" ht="32.25" thickBot="1">
      <c r="C51" s="39" t="s">
        <v>208</v>
      </c>
      <c r="D51" s="19" t="s">
        <v>117</v>
      </c>
      <c r="E51" s="19" t="s">
        <v>77</v>
      </c>
      <c r="F51" s="19" t="s">
        <v>479</v>
      </c>
      <c r="G51" s="20">
        <v>9980054690</v>
      </c>
      <c r="H51" s="20">
        <v>244</v>
      </c>
      <c r="I51" s="20">
        <v>436.8</v>
      </c>
    </row>
    <row r="52" spans="3:9" ht="16.5" thickBot="1">
      <c r="C52" s="169" t="s">
        <v>552</v>
      </c>
      <c r="D52" s="185" t="s">
        <v>117</v>
      </c>
      <c r="E52" s="185" t="s">
        <v>77</v>
      </c>
      <c r="F52" s="185" t="s">
        <v>479</v>
      </c>
      <c r="G52" s="184">
        <v>8830020000</v>
      </c>
      <c r="H52" s="184"/>
      <c r="I52" s="184">
        <v>30</v>
      </c>
    </row>
    <row r="53" spans="3:9" ht="32.25" thickBot="1">
      <c r="C53" s="39" t="s">
        <v>208</v>
      </c>
      <c r="D53" s="19" t="s">
        <v>117</v>
      </c>
      <c r="E53" s="19" t="s">
        <v>77</v>
      </c>
      <c r="F53" s="19" t="s">
        <v>479</v>
      </c>
      <c r="G53" s="3">
        <v>8830020000</v>
      </c>
      <c r="H53" s="20">
        <v>244</v>
      </c>
      <c r="I53" s="20">
        <v>30</v>
      </c>
    </row>
    <row r="54" spans="3:9" ht="16.5" thickBot="1">
      <c r="C54" s="173" t="s">
        <v>20</v>
      </c>
      <c r="D54" s="170" t="s">
        <v>117</v>
      </c>
      <c r="E54" s="170" t="s">
        <v>77</v>
      </c>
      <c r="F54" s="170">
        <v>13</v>
      </c>
      <c r="G54" s="175">
        <v>99</v>
      </c>
      <c r="H54" s="171"/>
      <c r="I54" s="175">
        <v>236.3</v>
      </c>
    </row>
    <row r="55" spans="3:9" ht="142.5" thickBot="1">
      <c r="C55" s="158" t="s">
        <v>21</v>
      </c>
      <c r="D55" s="19" t="s">
        <v>117</v>
      </c>
      <c r="E55" s="19" t="s">
        <v>77</v>
      </c>
      <c r="F55" s="7">
        <v>13</v>
      </c>
      <c r="G55" s="3">
        <v>9980077730</v>
      </c>
      <c r="H55" s="2"/>
      <c r="I55" s="3">
        <v>236.3</v>
      </c>
    </row>
    <row r="56" spans="3:9" ht="32.25" thickBot="1">
      <c r="C56" s="39" t="s">
        <v>13</v>
      </c>
      <c r="D56" s="19" t="s">
        <v>117</v>
      </c>
      <c r="E56" s="19" t="s">
        <v>77</v>
      </c>
      <c r="F56" s="7">
        <v>13</v>
      </c>
      <c r="G56" s="3">
        <v>9980077730</v>
      </c>
      <c r="H56" s="3">
        <v>244</v>
      </c>
      <c r="I56" s="3">
        <v>236.3</v>
      </c>
    </row>
    <row r="57" spans="3:9" ht="16.5" thickBot="1">
      <c r="C57" s="173" t="s">
        <v>393</v>
      </c>
      <c r="D57" s="170" t="s">
        <v>117</v>
      </c>
      <c r="E57" s="170" t="s">
        <v>118</v>
      </c>
      <c r="F57" s="185"/>
      <c r="G57" s="184"/>
      <c r="H57" s="184"/>
      <c r="I57" s="186">
        <v>1612</v>
      </c>
    </row>
    <row r="58" spans="3:9" ht="32.25" thickBot="1">
      <c r="C58" s="39" t="s">
        <v>394</v>
      </c>
      <c r="D58" s="19" t="s">
        <v>117</v>
      </c>
      <c r="E58" s="19" t="s">
        <v>118</v>
      </c>
      <c r="F58" s="7" t="s">
        <v>112</v>
      </c>
      <c r="G58" s="3"/>
      <c r="H58" s="3"/>
      <c r="I58" s="3">
        <v>1612</v>
      </c>
    </row>
    <row r="59" spans="3:9" ht="48" thickBot="1">
      <c r="C59" s="39" t="s">
        <v>70</v>
      </c>
      <c r="D59" s="19" t="s">
        <v>117</v>
      </c>
      <c r="E59" s="19" t="s">
        <v>118</v>
      </c>
      <c r="F59" s="7" t="s">
        <v>112</v>
      </c>
      <c r="G59" s="20">
        <v>9980051180</v>
      </c>
      <c r="H59" s="3"/>
      <c r="I59" s="3">
        <v>1612</v>
      </c>
    </row>
    <row r="60" spans="3:9" ht="16.5" thickBot="1">
      <c r="C60" s="39" t="s">
        <v>391</v>
      </c>
      <c r="D60" s="19" t="s">
        <v>117</v>
      </c>
      <c r="E60" s="19" t="s">
        <v>118</v>
      </c>
      <c r="F60" s="7" t="s">
        <v>112</v>
      </c>
      <c r="G60" s="20">
        <v>9980051180</v>
      </c>
      <c r="H60" s="3">
        <v>530</v>
      </c>
      <c r="I60" s="3">
        <v>1612</v>
      </c>
    </row>
    <row r="61" spans="3:9" ht="16.5" thickBot="1">
      <c r="C61" s="173" t="s">
        <v>23</v>
      </c>
      <c r="D61" s="170" t="s">
        <v>117</v>
      </c>
      <c r="E61" s="187" t="s">
        <v>74</v>
      </c>
      <c r="F61" s="170"/>
      <c r="G61" s="184"/>
      <c r="H61" s="184"/>
      <c r="I61" s="184">
        <f>SUM(I62+I66)</f>
        <v>15760.439999999999</v>
      </c>
    </row>
    <row r="62" spans="3:9" ht="16.5" thickBot="1">
      <c r="C62" s="173" t="s">
        <v>390</v>
      </c>
      <c r="D62" s="185" t="s">
        <v>117</v>
      </c>
      <c r="E62" s="193" t="s">
        <v>74</v>
      </c>
      <c r="F62" s="185" t="s">
        <v>113</v>
      </c>
      <c r="G62" s="184"/>
      <c r="H62" s="184"/>
      <c r="I62" s="184">
        <v>15647.8</v>
      </c>
    </row>
    <row r="63" spans="3:9" ht="16.5" thickBot="1">
      <c r="C63" s="14"/>
      <c r="D63" s="19" t="s">
        <v>117</v>
      </c>
      <c r="E63" s="92" t="s">
        <v>74</v>
      </c>
      <c r="F63" s="19" t="s">
        <v>113</v>
      </c>
      <c r="G63" s="20"/>
      <c r="H63" s="20">
        <v>243</v>
      </c>
      <c r="I63" s="20">
        <v>545</v>
      </c>
    </row>
    <row r="64" spans="3:9" ht="16.5" thickBot="1">
      <c r="C64" s="156" t="s">
        <v>391</v>
      </c>
      <c r="D64" s="19" t="s">
        <v>117</v>
      </c>
      <c r="E64" s="92" t="s">
        <v>74</v>
      </c>
      <c r="F64" s="19" t="s">
        <v>113</v>
      </c>
      <c r="G64" s="152">
        <v>1530022260</v>
      </c>
      <c r="H64" s="3"/>
      <c r="I64" s="3">
        <v>15102.8</v>
      </c>
    </row>
    <row r="65" spans="3:9" ht="16.5" thickBot="1">
      <c r="C65" s="156" t="s">
        <v>392</v>
      </c>
      <c r="D65" s="19" t="s">
        <v>117</v>
      </c>
      <c r="E65" s="92" t="s">
        <v>74</v>
      </c>
      <c r="F65" s="19" t="s">
        <v>113</v>
      </c>
      <c r="G65" s="152">
        <v>1530022260</v>
      </c>
      <c r="H65" s="3">
        <v>540</v>
      </c>
      <c r="I65" s="3">
        <v>15102.8</v>
      </c>
    </row>
    <row r="66" spans="3:9" ht="32.25" thickBot="1">
      <c r="C66" s="169" t="s">
        <v>556</v>
      </c>
      <c r="D66" s="185" t="s">
        <v>117</v>
      </c>
      <c r="E66" s="193" t="s">
        <v>74</v>
      </c>
      <c r="F66" s="185" t="s">
        <v>557</v>
      </c>
      <c r="G66" s="197"/>
      <c r="H66" s="184"/>
      <c r="I66" s="184">
        <v>112.64</v>
      </c>
    </row>
    <row r="67" spans="3:9" ht="79.5" thickBot="1">
      <c r="C67" s="156" t="s">
        <v>558</v>
      </c>
      <c r="D67" s="19" t="s">
        <v>117</v>
      </c>
      <c r="E67" s="92" t="s">
        <v>74</v>
      </c>
      <c r="F67" s="19" t="s">
        <v>557</v>
      </c>
      <c r="G67" s="152">
        <v>9980040002</v>
      </c>
      <c r="H67" s="3">
        <v>245</v>
      </c>
      <c r="I67" s="3">
        <v>112.64</v>
      </c>
    </row>
    <row r="68" spans="3:9" ht="32.25" thickBot="1">
      <c r="C68" s="173" t="s">
        <v>24</v>
      </c>
      <c r="D68" s="170" t="s">
        <v>117</v>
      </c>
      <c r="E68" s="170" t="s">
        <v>75</v>
      </c>
      <c r="F68" s="170"/>
      <c r="G68" s="171"/>
      <c r="H68" s="171"/>
      <c r="I68" s="175">
        <f>SUM(I71+I73+I69)</f>
        <v>12065.083000000001</v>
      </c>
    </row>
    <row r="69" spans="3:9" ht="16.5" thickBot="1">
      <c r="C69" s="173" t="s">
        <v>666</v>
      </c>
      <c r="D69" s="170" t="s">
        <v>117</v>
      </c>
      <c r="E69" s="170" t="s">
        <v>75</v>
      </c>
      <c r="F69" s="170" t="s">
        <v>118</v>
      </c>
      <c r="G69" s="171"/>
      <c r="H69" s="171"/>
      <c r="I69" s="175">
        <v>277.7</v>
      </c>
    </row>
    <row r="70" spans="3:9" ht="32.25" thickBot="1">
      <c r="C70" s="39" t="s">
        <v>13</v>
      </c>
      <c r="D70" s="19" t="s">
        <v>117</v>
      </c>
      <c r="E70" s="19" t="s">
        <v>75</v>
      </c>
      <c r="F70" s="19" t="s">
        <v>118</v>
      </c>
      <c r="G70" s="20">
        <v>1640115200</v>
      </c>
      <c r="H70" s="20">
        <v>244</v>
      </c>
      <c r="I70" s="20">
        <v>277.7</v>
      </c>
    </row>
    <row r="71" spans="3:9" ht="32.25" thickBot="1">
      <c r="C71" s="194" t="s">
        <v>560</v>
      </c>
      <c r="D71" s="189" t="s">
        <v>117</v>
      </c>
      <c r="E71" s="189" t="s">
        <v>75</v>
      </c>
      <c r="F71" s="189" t="s">
        <v>112</v>
      </c>
      <c r="G71" s="198" t="s">
        <v>561</v>
      </c>
      <c r="H71" s="199"/>
      <c r="I71" s="198">
        <v>6777.3829999999998</v>
      </c>
    </row>
    <row r="72" spans="3:9" ht="48" thickBot="1">
      <c r="C72" s="156" t="s">
        <v>504</v>
      </c>
      <c r="D72" s="15" t="s">
        <v>117</v>
      </c>
      <c r="E72" s="15" t="s">
        <v>75</v>
      </c>
      <c r="F72" s="15" t="s">
        <v>112</v>
      </c>
      <c r="G72" s="20" t="s">
        <v>561</v>
      </c>
      <c r="H72" s="20">
        <v>244</v>
      </c>
      <c r="I72" s="20">
        <v>6777.3829999999998</v>
      </c>
    </row>
    <row r="73" spans="3:9" ht="16.5" thickBot="1">
      <c r="C73" s="157" t="s">
        <v>395</v>
      </c>
      <c r="D73" s="15" t="s">
        <v>117</v>
      </c>
      <c r="E73" s="8" t="s">
        <v>75</v>
      </c>
      <c r="F73" s="8" t="s">
        <v>112</v>
      </c>
      <c r="G73" s="1"/>
      <c r="H73" s="1"/>
      <c r="I73" s="1">
        <v>5010</v>
      </c>
    </row>
    <row r="74" spans="3:9" ht="16.5" thickBot="1">
      <c r="C74" s="156" t="s">
        <v>391</v>
      </c>
      <c r="D74" s="19" t="s">
        <v>117</v>
      </c>
      <c r="E74" s="7" t="s">
        <v>75</v>
      </c>
      <c r="F74" s="7" t="s">
        <v>112</v>
      </c>
      <c r="G74" s="3">
        <v>1640115200</v>
      </c>
      <c r="H74" s="3"/>
      <c r="I74" s="3">
        <v>5010</v>
      </c>
    </row>
    <row r="75" spans="3:9" ht="16.5" thickBot="1">
      <c r="C75" s="156" t="s">
        <v>392</v>
      </c>
      <c r="D75" s="19" t="s">
        <v>117</v>
      </c>
      <c r="E75" s="7" t="s">
        <v>75</v>
      </c>
      <c r="F75" s="7" t="s">
        <v>112</v>
      </c>
      <c r="G75" s="3">
        <v>1640115200</v>
      </c>
      <c r="H75" s="3">
        <v>540</v>
      </c>
      <c r="I75" s="3">
        <v>5010</v>
      </c>
    </row>
    <row r="76" spans="3:9" ht="16.5" thickBot="1">
      <c r="C76" s="173" t="s">
        <v>25</v>
      </c>
      <c r="D76" s="170" t="s">
        <v>117</v>
      </c>
      <c r="E76" s="187" t="s">
        <v>76</v>
      </c>
      <c r="F76" s="174"/>
      <c r="G76" s="171"/>
      <c r="H76" s="171"/>
      <c r="I76" s="186">
        <f>SUM(I84+I87+I77)</f>
        <v>6169.4000000000005</v>
      </c>
    </row>
    <row r="77" spans="3:9" ht="32.25" thickBot="1">
      <c r="C77" s="173" t="s">
        <v>66</v>
      </c>
      <c r="D77" s="170" t="s">
        <v>117</v>
      </c>
      <c r="E77" s="187" t="s">
        <v>76</v>
      </c>
      <c r="F77" s="185" t="s">
        <v>112</v>
      </c>
      <c r="G77" s="171"/>
      <c r="H77" s="171"/>
      <c r="I77" s="186">
        <f>SUM(I78:I83)</f>
        <v>5749.4000000000005</v>
      </c>
    </row>
    <row r="78" spans="3:9" ht="16.5" thickBot="1">
      <c r="C78" s="52" t="s">
        <v>655</v>
      </c>
      <c r="D78" s="19" t="s">
        <v>117</v>
      </c>
      <c r="E78" s="19" t="s">
        <v>76</v>
      </c>
      <c r="F78" s="19" t="s">
        <v>112</v>
      </c>
      <c r="G78" s="308" t="s">
        <v>229</v>
      </c>
      <c r="H78" s="308">
        <v>611</v>
      </c>
      <c r="I78" s="3">
        <v>2592.48</v>
      </c>
    </row>
    <row r="79" spans="3:9" ht="32.25" thickBot="1">
      <c r="C79" s="52" t="s">
        <v>649</v>
      </c>
      <c r="D79" s="19" t="s">
        <v>117</v>
      </c>
      <c r="E79" s="19" t="s">
        <v>76</v>
      </c>
      <c r="F79" s="19" t="s">
        <v>112</v>
      </c>
      <c r="G79" s="308" t="s">
        <v>647</v>
      </c>
      <c r="H79" s="308">
        <v>611</v>
      </c>
      <c r="I79" s="3">
        <v>3100.6143999999999</v>
      </c>
    </row>
    <row r="80" spans="3:9" ht="32.25" thickBot="1">
      <c r="C80" s="52" t="s">
        <v>649</v>
      </c>
      <c r="D80" s="19" t="s">
        <v>117</v>
      </c>
      <c r="E80" s="19" t="s">
        <v>76</v>
      </c>
      <c r="F80" s="19" t="s">
        <v>112</v>
      </c>
      <c r="G80" s="308" t="s">
        <v>647</v>
      </c>
      <c r="H80" s="308">
        <v>613</v>
      </c>
      <c r="I80" s="3">
        <v>18.68</v>
      </c>
    </row>
    <row r="81" spans="3:9" ht="32.25" thickBot="1">
      <c r="C81" s="52" t="s">
        <v>649</v>
      </c>
      <c r="D81" s="19" t="s">
        <v>117</v>
      </c>
      <c r="E81" s="19" t="s">
        <v>76</v>
      </c>
      <c r="F81" s="19" t="s">
        <v>112</v>
      </c>
      <c r="G81" s="308" t="s">
        <v>647</v>
      </c>
      <c r="H81" s="308">
        <v>623</v>
      </c>
      <c r="I81" s="3">
        <v>18.68</v>
      </c>
    </row>
    <row r="82" spans="3:9" ht="32.25" thickBot="1">
      <c r="C82" s="52" t="s">
        <v>649</v>
      </c>
      <c r="D82" s="19" t="s">
        <v>117</v>
      </c>
      <c r="E82" s="19" t="s">
        <v>76</v>
      </c>
      <c r="F82" s="19" t="s">
        <v>112</v>
      </c>
      <c r="G82" s="308" t="s">
        <v>647</v>
      </c>
      <c r="H82" s="308">
        <v>633</v>
      </c>
      <c r="I82" s="3">
        <v>9.34</v>
      </c>
    </row>
    <row r="83" spans="3:9" ht="32.25" thickBot="1">
      <c r="C83" s="52" t="s">
        <v>649</v>
      </c>
      <c r="D83" s="19" t="s">
        <v>117</v>
      </c>
      <c r="E83" s="19" t="s">
        <v>76</v>
      </c>
      <c r="F83" s="19" t="s">
        <v>112</v>
      </c>
      <c r="G83" s="308" t="s">
        <v>647</v>
      </c>
      <c r="H83" s="308">
        <v>813</v>
      </c>
      <c r="I83" s="3">
        <v>9.6056000000000008</v>
      </c>
    </row>
    <row r="84" spans="3:9" ht="32.25" thickBot="1">
      <c r="C84" s="173" t="s">
        <v>26</v>
      </c>
      <c r="D84" s="170" t="s">
        <v>117</v>
      </c>
      <c r="E84" s="170" t="s">
        <v>76</v>
      </c>
      <c r="F84" s="170" t="s">
        <v>76</v>
      </c>
      <c r="G84" s="171"/>
      <c r="H84" s="171"/>
      <c r="I84" s="175">
        <v>50</v>
      </c>
    </row>
    <row r="85" spans="3:9" ht="32.25" thickBot="1">
      <c r="C85" s="5" t="s">
        <v>27</v>
      </c>
      <c r="D85" s="19" t="s">
        <v>117</v>
      </c>
      <c r="E85" s="7" t="s">
        <v>76</v>
      </c>
      <c r="F85" s="7" t="s">
        <v>76</v>
      </c>
      <c r="G85" s="3">
        <v>3310199000</v>
      </c>
      <c r="H85" s="2"/>
      <c r="I85" s="3">
        <v>50</v>
      </c>
    </row>
    <row r="86" spans="3:9" ht="32.25" thickBot="1">
      <c r="C86" s="39" t="s">
        <v>13</v>
      </c>
      <c r="D86" s="19" t="s">
        <v>117</v>
      </c>
      <c r="E86" s="7" t="s">
        <v>76</v>
      </c>
      <c r="F86" s="7" t="s">
        <v>76</v>
      </c>
      <c r="G86" s="3">
        <v>3310199000</v>
      </c>
      <c r="H86" s="3">
        <v>244</v>
      </c>
      <c r="I86" s="3">
        <v>50</v>
      </c>
    </row>
    <row r="87" spans="3:9" ht="16.5" thickBot="1">
      <c r="C87" s="173" t="s">
        <v>28</v>
      </c>
      <c r="D87" s="170" t="s">
        <v>117</v>
      </c>
      <c r="E87" s="170" t="s">
        <v>76</v>
      </c>
      <c r="F87" s="170" t="s">
        <v>113</v>
      </c>
      <c r="G87" s="171"/>
      <c r="H87" s="171"/>
      <c r="I87" s="175">
        <f>SUM(I88:I88)</f>
        <v>370</v>
      </c>
    </row>
    <row r="88" spans="3:9" ht="79.5" thickBot="1">
      <c r="C88" s="158" t="s">
        <v>29</v>
      </c>
      <c r="D88" s="15" t="s">
        <v>117</v>
      </c>
      <c r="E88" s="8" t="s">
        <v>76</v>
      </c>
      <c r="F88" s="8" t="s">
        <v>113</v>
      </c>
      <c r="G88" s="1">
        <v>9980077740</v>
      </c>
      <c r="H88" s="2"/>
      <c r="I88" s="1">
        <f>SUM(I89:I90)</f>
        <v>370</v>
      </c>
    </row>
    <row r="89" spans="3:9" ht="48" thickBot="1">
      <c r="C89" s="5" t="s">
        <v>9</v>
      </c>
      <c r="D89" s="19" t="s">
        <v>117</v>
      </c>
      <c r="E89" s="7" t="s">
        <v>76</v>
      </c>
      <c r="F89" s="7" t="s">
        <v>113</v>
      </c>
      <c r="G89" s="3">
        <v>9980077740</v>
      </c>
      <c r="H89" s="3">
        <v>121</v>
      </c>
      <c r="I89" s="3">
        <v>284</v>
      </c>
    </row>
    <row r="90" spans="3:9" ht="63.75" thickBot="1">
      <c r="C90" s="39" t="s">
        <v>10</v>
      </c>
      <c r="D90" s="19" t="s">
        <v>117</v>
      </c>
      <c r="E90" s="7" t="s">
        <v>76</v>
      </c>
      <c r="F90" s="7" t="s">
        <v>113</v>
      </c>
      <c r="G90" s="3">
        <v>9980077740</v>
      </c>
      <c r="H90" s="3">
        <v>129</v>
      </c>
      <c r="I90" s="3">
        <v>86</v>
      </c>
    </row>
    <row r="91" spans="3:9" ht="16.5" thickBot="1">
      <c r="C91" s="173" t="s">
        <v>31</v>
      </c>
      <c r="D91" s="170" t="s">
        <v>117</v>
      </c>
      <c r="E91" s="170">
        <v>10</v>
      </c>
      <c r="F91" s="174"/>
      <c r="G91" s="171"/>
      <c r="H91" s="171"/>
      <c r="I91" s="202">
        <f>SUM(I92+I95)</f>
        <v>12789.026000000002</v>
      </c>
    </row>
    <row r="92" spans="3:9" ht="16.5" thickBot="1">
      <c r="C92" s="173" t="s">
        <v>32</v>
      </c>
      <c r="D92" s="170" t="s">
        <v>117</v>
      </c>
      <c r="E92" s="170">
        <v>10</v>
      </c>
      <c r="F92" s="170" t="s">
        <v>77</v>
      </c>
      <c r="G92" s="171"/>
      <c r="H92" s="171"/>
      <c r="I92" s="175">
        <v>650</v>
      </c>
    </row>
    <row r="93" spans="3:9" ht="32.25" thickBot="1">
      <c r="C93" s="158" t="s">
        <v>33</v>
      </c>
      <c r="D93" s="15" t="s">
        <v>117</v>
      </c>
      <c r="E93" s="8">
        <v>10</v>
      </c>
      <c r="F93" s="8" t="s">
        <v>77</v>
      </c>
      <c r="G93" s="1">
        <v>2210728960</v>
      </c>
      <c r="H93" s="2"/>
      <c r="I93" s="1">
        <v>650</v>
      </c>
    </row>
    <row r="94" spans="3:9" ht="32.25" thickBot="1">
      <c r="C94" s="5" t="s">
        <v>34</v>
      </c>
      <c r="D94" s="19" t="s">
        <v>117</v>
      </c>
      <c r="E94" s="7">
        <v>10</v>
      </c>
      <c r="F94" s="7" t="s">
        <v>77</v>
      </c>
      <c r="G94" s="3">
        <v>2210728960</v>
      </c>
      <c r="H94" s="3">
        <v>312</v>
      </c>
      <c r="I94" s="3">
        <v>650</v>
      </c>
    </row>
    <row r="95" spans="3:9" ht="16.5" thickBot="1">
      <c r="C95" s="173" t="s">
        <v>35</v>
      </c>
      <c r="D95" s="170" t="s">
        <v>117</v>
      </c>
      <c r="E95" s="170">
        <v>10</v>
      </c>
      <c r="F95" s="170" t="s">
        <v>74</v>
      </c>
      <c r="G95" s="171"/>
      <c r="H95" s="171"/>
      <c r="I95" s="175">
        <f>SUM(I97+I99+I101)</f>
        <v>12139.026000000002</v>
      </c>
    </row>
    <row r="96" spans="3:9" ht="63.75" thickBot="1">
      <c r="C96" s="173" t="s">
        <v>262</v>
      </c>
      <c r="D96" s="170" t="s">
        <v>117</v>
      </c>
      <c r="E96" s="170" t="s">
        <v>263</v>
      </c>
      <c r="F96" s="170" t="s">
        <v>74</v>
      </c>
      <c r="G96" s="175">
        <v>2230752600</v>
      </c>
      <c r="H96" s="171"/>
      <c r="I96" s="175">
        <v>144.03299999999999</v>
      </c>
    </row>
    <row r="97" spans="3:9" ht="32.25" thickBot="1">
      <c r="C97" s="5" t="s">
        <v>34</v>
      </c>
      <c r="D97" s="19" t="s">
        <v>117</v>
      </c>
      <c r="E97" s="7" t="s">
        <v>263</v>
      </c>
      <c r="F97" s="7" t="s">
        <v>74</v>
      </c>
      <c r="G97" s="3">
        <v>2230752600</v>
      </c>
      <c r="H97" s="3">
        <v>313</v>
      </c>
      <c r="I97" s="3">
        <v>144.03299999999999</v>
      </c>
    </row>
    <row r="98" spans="3:9" ht="48" thickBot="1">
      <c r="C98" s="173" t="s">
        <v>36</v>
      </c>
      <c r="D98" s="170" t="s">
        <v>117</v>
      </c>
      <c r="E98" s="170">
        <v>10</v>
      </c>
      <c r="F98" s="170" t="s">
        <v>74</v>
      </c>
      <c r="G98" s="175">
        <v>2230781510</v>
      </c>
      <c r="H98" s="171"/>
      <c r="I98" s="175">
        <v>5820</v>
      </c>
    </row>
    <row r="99" spans="3:9" ht="32.25" thickBot="1">
      <c r="C99" s="5" t="s">
        <v>34</v>
      </c>
      <c r="D99" s="19" t="s">
        <v>117</v>
      </c>
      <c r="E99" s="7">
        <v>10</v>
      </c>
      <c r="F99" s="7" t="s">
        <v>74</v>
      </c>
      <c r="G99" s="3">
        <v>2230781510</v>
      </c>
      <c r="H99" s="3">
        <v>313</v>
      </c>
      <c r="I99" s="3">
        <v>5820</v>
      </c>
    </row>
    <row r="100" spans="3:9" ht="79.5" thickBot="1">
      <c r="C100" s="173" t="s">
        <v>37</v>
      </c>
      <c r="D100" s="170" t="s">
        <v>117</v>
      </c>
      <c r="E100" s="170">
        <v>10</v>
      </c>
      <c r="F100" s="170" t="s">
        <v>74</v>
      </c>
      <c r="G100" s="175" t="s">
        <v>548</v>
      </c>
      <c r="H100" s="171"/>
      <c r="I100" s="175">
        <v>6174.9930000000004</v>
      </c>
    </row>
    <row r="101" spans="3:9" ht="32.25" thickBot="1">
      <c r="C101" s="5" t="s">
        <v>34</v>
      </c>
      <c r="D101" s="19" t="s">
        <v>117</v>
      </c>
      <c r="E101" s="7">
        <v>10</v>
      </c>
      <c r="F101" s="7" t="s">
        <v>74</v>
      </c>
      <c r="G101" s="3" t="s">
        <v>548</v>
      </c>
      <c r="H101" s="3">
        <v>412</v>
      </c>
      <c r="I101" s="3">
        <v>6174.9930000000004</v>
      </c>
    </row>
    <row r="102" spans="3:9" ht="16.5" thickBot="1">
      <c r="C102" s="173" t="s">
        <v>38</v>
      </c>
      <c r="D102" s="170" t="s">
        <v>117</v>
      </c>
      <c r="E102" s="170">
        <v>11</v>
      </c>
      <c r="F102" s="174"/>
      <c r="G102" s="171"/>
      <c r="H102" s="171"/>
      <c r="I102" s="175">
        <v>1000</v>
      </c>
    </row>
    <row r="103" spans="3:9" ht="16.5" thickBot="1">
      <c r="C103" s="14" t="s">
        <v>39</v>
      </c>
      <c r="D103" s="19" t="s">
        <v>117</v>
      </c>
      <c r="E103" s="19">
        <v>11</v>
      </c>
      <c r="F103" s="19" t="s">
        <v>75</v>
      </c>
      <c r="G103" s="17"/>
      <c r="H103" s="17"/>
      <c r="I103" s="20">
        <v>1000</v>
      </c>
    </row>
    <row r="104" spans="3:9" ht="32.25" thickBot="1">
      <c r="C104" s="14" t="s">
        <v>40</v>
      </c>
      <c r="D104" s="19" t="s">
        <v>117</v>
      </c>
      <c r="E104" s="19">
        <v>11</v>
      </c>
      <c r="F104" s="19" t="s">
        <v>75</v>
      </c>
      <c r="G104" s="20">
        <v>2460120000</v>
      </c>
      <c r="H104" s="17"/>
      <c r="I104" s="20">
        <v>1000</v>
      </c>
    </row>
    <row r="105" spans="3:9" ht="63.75" thickBot="1">
      <c r="C105" s="5" t="s">
        <v>550</v>
      </c>
      <c r="D105" s="19" t="s">
        <v>117</v>
      </c>
      <c r="E105" s="19">
        <v>11</v>
      </c>
      <c r="F105" s="19" t="s">
        <v>75</v>
      </c>
      <c r="G105" s="20">
        <v>2460120000</v>
      </c>
      <c r="H105" s="20">
        <v>123</v>
      </c>
      <c r="I105" s="20"/>
    </row>
    <row r="106" spans="3:9" ht="32.25" thickBot="1">
      <c r="C106" s="21" t="s">
        <v>13</v>
      </c>
      <c r="D106" s="19" t="s">
        <v>117</v>
      </c>
      <c r="E106" s="19">
        <v>11</v>
      </c>
      <c r="F106" s="19" t="s">
        <v>75</v>
      </c>
      <c r="G106" s="20">
        <v>2460120000</v>
      </c>
      <c r="H106" s="20">
        <v>244</v>
      </c>
      <c r="I106" s="20">
        <v>100</v>
      </c>
    </row>
    <row r="107" spans="3:9" ht="16.5" thickBot="1">
      <c r="C107" s="39" t="s">
        <v>551</v>
      </c>
      <c r="D107" s="19" t="s">
        <v>117</v>
      </c>
      <c r="E107" s="19">
        <v>11</v>
      </c>
      <c r="F107" s="19" t="s">
        <v>75</v>
      </c>
      <c r="G107" s="20">
        <v>2460120000</v>
      </c>
      <c r="H107" s="20">
        <v>350</v>
      </c>
      <c r="I107" s="20">
        <v>900</v>
      </c>
    </row>
    <row r="108" spans="3:9" ht="32.25" thickBot="1">
      <c r="C108" s="173" t="s">
        <v>41</v>
      </c>
      <c r="D108" s="170" t="s">
        <v>117</v>
      </c>
      <c r="E108" s="187">
        <v>12</v>
      </c>
      <c r="F108" s="174"/>
      <c r="G108" s="171"/>
      <c r="H108" s="171"/>
      <c r="I108" s="186">
        <v>3212</v>
      </c>
    </row>
    <row r="109" spans="3:9" ht="16.5" thickBot="1">
      <c r="C109" s="14" t="s">
        <v>42</v>
      </c>
      <c r="D109" s="15" t="s">
        <v>117</v>
      </c>
      <c r="E109" s="15">
        <v>12</v>
      </c>
      <c r="F109" s="15" t="s">
        <v>118</v>
      </c>
      <c r="G109" s="16">
        <v>2520200190</v>
      </c>
      <c r="H109" s="203"/>
      <c r="I109" s="16">
        <v>3212</v>
      </c>
    </row>
    <row r="110" spans="3:9" ht="32.25" thickBot="1">
      <c r="C110" s="18" t="s">
        <v>43</v>
      </c>
      <c r="D110" s="19" t="s">
        <v>117</v>
      </c>
      <c r="E110" s="19">
        <v>12</v>
      </c>
      <c r="F110" s="19" t="s">
        <v>118</v>
      </c>
      <c r="G110" s="20">
        <v>2520200190</v>
      </c>
      <c r="H110" s="20">
        <v>611</v>
      </c>
      <c r="I110" s="20">
        <v>3212</v>
      </c>
    </row>
    <row r="111" spans="3:9" ht="48" thickBot="1">
      <c r="C111" s="173" t="s">
        <v>44</v>
      </c>
      <c r="D111" s="170" t="s">
        <v>117</v>
      </c>
      <c r="E111" s="170">
        <v>13</v>
      </c>
      <c r="F111" s="174"/>
      <c r="G111" s="171"/>
      <c r="H111" s="171"/>
      <c r="I111" s="175">
        <v>54</v>
      </c>
    </row>
    <row r="112" spans="3:9" ht="16.5" thickBot="1">
      <c r="C112" s="14" t="s">
        <v>45</v>
      </c>
      <c r="D112" s="15" t="s">
        <v>117</v>
      </c>
      <c r="E112" s="15">
        <v>13</v>
      </c>
      <c r="F112" s="15" t="s">
        <v>77</v>
      </c>
      <c r="G112" s="16">
        <v>2610227880</v>
      </c>
      <c r="H112" s="17"/>
      <c r="I112" s="16">
        <v>54</v>
      </c>
    </row>
    <row r="113" spans="3:9" ht="32.25" thickBot="1">
      <c r="C113" s="18" t="s">
        <v>46</v>
      </c>
      <c r="D113" s="19" t="s">
        <v>117</v>
      </c>
      <c r="E113" s="19">
        <v>13</v>
      </c>
      <c r="F113" s="19" t="s">
        <v>77</v>
      </c>
      <c r="G113" s="20">
        <v>2610227880</v>
      </c>
      <c r="H113" s="20">
        <v>730</v>
      </c>
      <c r="I113" s="20">
        <v>54</v>
      </c>
    </row>
    <row r="114" spans="3:9" ht="48" thickBot="1">
      <c r="C114" s="173" t="s">
        <v>116</v>
      </c>
      <c r="D114" s="187" t="s">
        <v>114</v>
      </c>
      <c r="E114" s="187" t="s">
        <v>77</v>
      </c>
      <c r="F114" s="187" t="s">
        <v>115</v>
      </c>
      <c r="G114" s="186">
        <v>9980020000</v>
      </c>
      <c r="H114" s="171"/>
      <c r="I114" s="186">
        <f>SUM(I115:I119)</f>
        <v>4842</v>
      </c>
    </row>
    <row r="115" spans="3:9" ht="48" thickBot="1">
      <c r="C115" s="5" t="s">
        <v>9</v>
      </c>
      <c r="D115" s="19" t="s">
        <v>114</v>
      </c>
      <c r="E115" s="19" t="s">
        <v>77</v>
      </c>
      <c r="F115" s="19" t="s">
        <v>115</v>
      </c>
      <c r="G115" s="3">
        <v>9980020000</v>
      </c>
      <c r="H115" s="3">
        <v>121</v>
      </c>
      <c r="I115" s="3">
        <v>3200</v>
      </c>
    </row>
    <row r="116" spans="3:9" ht="32.25" thickBot="1">
      <c r="C116" s="39" t="s">
        <v>47</v>
      </c>
      <c r="D116" s="19" t="s">
        <v>114</v>
      </c>
      <c r="E116" s="19" t="s">
        <v>77</v>
      </c>
      <c r="F116" s="19" t="s">
        <v>115</v>
      </c>
      <c r="G116" s="3">
        <v>9980020000</v>
      </c>
      <c r="H116" s="3">
        <v>122</v>
      </c>
      <c r="I116" s="3">
        <v>30</v>
      </c>
    </row>
    <row r="117" spans="3:9" ht="63.75" thickBot="1">
      <c r="C117" s="39" t="s">
        <v>10</v>
      </c>
      <c r="D117" s="19" t="s">
        <v>114</v>
      </c>
      <c r="E117" s="19" t="s">
        <v>77</v>
      </c>
      <c r="F117" s="19" t="s">
        <v>115</v>
      </c>
      <c r="G117" s="3">
        <v>9980020000</v>
      </c>
      <c r="H117" s="3">
        <v>129</v>
      </c>
      <c r="I117" s="3">
        <v>966</v>
      </c>
    </row>
    <row r="118" spans="3:9" ht="32.25" thickBot="1">
      <c r="C118" s="39" t="s">
        <v>13</v>
      </c>
      <c r="D118" s="19" t="s">
        <v>114</v>
      </c>
      <c r="E118" s="19" t="s">
        <v>77</v>
      </c>
      <c r="F118" s="19" t="s">
        <v>115</v>
      </c>
      <c r="G118" s="3">
        <v>9980020000</v>
      </c>
      <c r="H118" s="3">
        <v>244</v>
      </c>
      <c r="I118" s="3">
        <v>628</v>
      </c>
    </row>
    <row r="119" spans="3:9" ht="16.5" thickBot="1">
      <c r="C119" s="5" t="s">
        <v>48</v>
      </c>
      <c r="D119" s="19" t="s">
        <v>114</v>
      </c>
      <c r="E119" s="19" t="s">
        <v>77</v>
      </c>
      <c r="F119" s="19" t="s">
        <v>115</v>
      </c>
      <c r="G119" s="3">
        <v>9980020000</v>
      </c>
      <c r="H119" s="3">
        <v>850</v>
      </c>
      <c r="I119" s="3">
        <v>18</v>
      </c>
    </row>
    <row r="120" spans="3:9" ht="48" thickBot="1">
      <c r="C120" s="173" t="s">
        <v>22</v>
      </c>
      <c r="D120" s="170" t="s">
        <v>72</v>
      </c>
      <c r="E120" s="170" t="s">
        <v>112</v>
      </c>
      <c r="F120" s="170"/>
      <c r="G120" s="184"/>
      <c r="H120" s="175"/>
      <c r="I120" s="204">
        <f>SUM(I121)</f>
        <v>6108</v>
      </c>
    </row>
    <row r="121" spans="3:9" ht="63.75" thickBot="1">
      <c r="C121" s="9" t="s">
        <v>49</v>
      </c>
      <c r="D121" s="8" t="s">
        <v>72</v>
      </c>
      <c r="E121" s="8" t="s">
        <v>112</v>
      </c>
      <c r="F121" s="8" t="s">
        <v>113</v>
      </c>
      <c r="G121" s="8">
        <v>740120000</v>
      </c>
      <c r="H121" s="8"/>
      <c r="I121" s="34">
        <f>SUM(I122:I126)</f>
        <v>6108</v>
      </c>
    </row>
    <row r="122" spans="3:9" ht="48" thickBot="1">
      <c r="C122" s="10" t="s">
        <v>30</v>
      </c>
      <c r="D122" s="7" t="s">
        <v>72</v>
      </c>
      <c r="E122" s="7" t="s">
        <v>112</v>
      </c>
      <c r="F122" s="7" t="s">
        <v>113</v>
      </c>
      <c r="G122" s="7">
        <v>740120000</v>
      </c>
      <c r="H122" s="7">
        <v>111</v>
      </c>
      <c r="I122" s="142">
        <v>3270</v>
      </c>
    </row>
    <row r="123" spans="3:9" ht="16.5" thickBot="1">
      <c r="C123" s="39" t="s">
        <v>398</v>
      </c>
      <c r="D123" s="7" t="s">
        <v>72</v>
      </c>
      <c r="E123" s="7" t="s">
        <v>112</v>
      </c>
      <c r="F123" s="7" t="s">
        <v>113</v>
      </c>
      <c r="G123" s="7">
        <v>740120000</v>
      </c>
      <c r="H123" s="7" t="s">
        <v>123</v>
      </c>
      <c r="I123" s="142">
        <v>30</v>
      </c>
    </row>
    <row r="124" spans="3:9" ht="63.75" thickBot="1">
      <c r="C124" s="155" t="s">
        <v>10</v>
      </c>
      <c r="D124" s="7" t="s">
        <v>72</v>
      </c>
      <c r="E124" s="7" t="s">
        <v>112</v>
      </c>
      <c r="F124" s="7" t="s">
        <v>113</v>
      </c>
      <c r="G124" s="3">
        <v>740120000</v>
      </c>
      <c r="H124" s="3">
        <v>119</v>
      </c>
      <c r="I124" s="3">
        <v>988</v>
      </c>
    </row>
    <row r="125" spans="3:9" ht="32.25" thickBot="1">
      <c r="C125" s="39" t="s">
        <v>13</v>
      </c>
      <c r="D125" s="7" t="s">
        <v>72</v>
      </c>
      <c r="E125" s="7" t="s">
        <v>112</v>
      </c>
      <c r="F125" s="7" t="s">
        <v>113</v>
      </c>
      <c r="G125" s="3">
        <v>740120000</v>
      </c>
      <c r="H125" s="3">
        <v>244</v>
      </c>
      <c r="I125" s="3">
        <v>1810</v>
      </c>
    </row>
    <row r="126" spans="3:9" ht="16.5" thickBot="1">
      <c r="C126" s="5" t="s">
        <v>48</v>
      </c>
      <c r="D126" s="7" t="s">
        <v>72</v>
      </c>
      <c r="E126" s="7" t="s">
        <v>112</v>
      </c>
      <c r="F126" s="7" t="s">
        <v>113</v>
      </c>
      <c r="G126" s="3">
        <v>740120000</v>
      </c>
      <c r="H126" s="3">
        <v>850</v>
      </c>
      <c r="I126" s="3">
        <v>10</v>
      </c>
    </row>
    <row r="127" spans="3:9" ht="16.5" thickBot="1">
      <c r="C127" s="173" t="s">
        <v>23</v>
      </c>
      <c r="D127" s="170" t="s">
        <v>73</v>
      </c>
      <c r="E127" s="170" t="s">
        <v>74</v>
      </c>
      <c r="F127" s="170"/>
      <c r="G127" s="170"/>
      <c r="H127" s="170"/>
      <c r="I127" s="204">
        <f>SUM(I129)</f>
        <v>1850</v>
      </c>
    </row>
    <row r="128" spans="3:9" ht="16.5" thickBot="1">
      <c r="C128" s="158" t="s">
        <v>50</v>
      </c>
      <c r="D128" s="8" t="s">
        <v>73</v>
      </c>
      <c r="E128" s="8" t="s">
        <v>74</v>
      </c>
      <c r="F128" s="8" t="s">
        <v>75</v>
      </c>
      <c r="G128" s="8"/>
      <c r="H128" s="8"/>
      <c r="I128" s="34">
        <f>SUM(I129)</f>
        <v>1850</v>
      </c>
    </row>
    <row r="129" spans="3:9" ht="16.5" thickBot="1">
      <c r="C129" s="158" t="s">
        <v>51</v>
      </c>
      <c r="D129" s="8" t="s">
        <v>73</v>
      </c>
      <c r="E129" s="8" t="s">
        <v>74</v>
      </c>
      <c r="F129" s="8" t="s">
        <v>75</v>
      </c>
      <c r="G129" s="8">
        <v>1410211000</v>
      </c>
      <c r="H129" s="8"/>
      <c r="I129" s="34">
        <f>SUM(I130+I131+I132+I133)</f>
        <v>1850</v>
      </c>
    </row>
    <row r="130" spans="3:9" ht="48" thickBot="1">
      <c r="C130" s="39" t="s">
        <v>9</v>
      </c>
      <c r="D130" s="7" t="s">
        <v>73</v>
      </c>
      <c r="E130" s="7" t="s">
        <v>74</v>
      </c>
      <c r="F130" s="7" t="s">
        <v>75</v>
      </c>
      <c r="G130" s="7">
        <v>1410211000</v>
      </c>
      <c r="H130" s="7">
        <v>121</v>
      </c>
      <c r="I130" s="142">
        <v>1160</v>
      </c>
    </row>
    <row r="131" spans="3:9" ht="63.75" thickBot="1">
      <c r="C131" s="39" t="s">
        <v>10</v>
      </c>
      <c r="D131" s="7" t="s">
        <v>73</v>
      </c>
      <c r="E131" s="7" t="s">
        <v>74</v>
      </c>
      <c r="F131" s="7" t="s">
        <v>75</v>
      </c>
      <c r="G131" s="7">
        <v>1410211000</v>
      </c>
      <c r="H131" s="7">
        <v>129</v>
      </c>
      <c r="I131" s="142">
        <v>350</v>
      </c>
    </row>
    <row r="132" spans="3:9" ht="32.25" thickBot="1">
      <c r="C132" s="39" t="s">
        <v>13</v>
      </c>
      <c r="D132" s="7" t="s">
        <v>73</v>
      </c>
      <c r="E132" s="7" t="s">
        <v>74</v>
      </c>
      <c r="F132" s="7" t="s">
        <v>75</v>
      </c>
      <c r="G132" s="7">
        <v>1410211000</v>
      </c>
      <c r="H132" s="7">
        <v>244</v>
      </c>
      <c r="I132" s="142">
        <v>337</v>
      </c>
    </row>
    <row r="133" spans="3:9" ht="16.5" thickBot="1">
      <c r="C133" s="5" t="s">
        <v>48</v>
      </c>
      <c r="D133" s="7" t="s">
        <v>73</v>
      </c>
      <c r="E133" s="7" t="s">
        <v>74</v>
      </c>
      <c r="F133" s="7" t="s">
        <v>75</v>
      </c>
      <c r="G133" s="7">
        <v>1410211000</v>
      </c>
      <c r="H133" s="7">
        <v>850</v>
      </c>
      <c r="I133" s="142">
        <v>3</v>
      </c>
    </row>
    <row r="134" spans="3:9" ht="16.5" thickBot="1">
      <c r="C134" s="173" t="s">
        <v>25</v>
      </c>
      <c r="D134" s="170" t="s">
        <v>179</v>
      </c>
      <c r="E134" s="170" t="s">
        <v>76</v>
      </c>
      <c r="F134" s="170"/>
      <c r="G134" s="170"/>
      <c r="H134" s="170"/>
      <c r="I134" s="172">
        <f>SUM(I135+I461+I824+I841)</f>
        <v>567328.76500000013</v>
      </c>
    </row>
    <row r="135" spans="3:9" ht="16.5" thickBot="1">
      <c r="C135" s="173" t="s">
        <v>52</v>
      </c>
      <c r="D135" s="170" t="s">
        <v>179</v>
      </c>
      <c r="E135" s="170" t="s">
        <v>76</v>
      </c>
      <c r="F135" s="170"/>
      <c r="G135" s="170"/>
      <c r="H135" s="170"/>
      <c r="I135" s="172">
        <f>SUM(I136+I153+I170+I187+I207+I224+I240+I257+I274+I291+I308+I325+I342+I359+I376+I393+I410+I427+I444)</f>
        <v>123244.45299999998</v>
      </c>
    </row>
    <row r="136" spans="3:9" ht="16.5" thickBot="1">
      <c r="C136" s="205" t="s">
        <v>53</v>
      </c>
      <c r="D136" s="206" t="s">
        <v>78</v>
      </c>
      <c r="E136" s="206"/>
      <c r="F136" s="206"/>
      <c r="G136" s="206"/>
      <c r="H136" s="206"/>
      <c r="I136" s="224">
        <f>SUM(I137+I149)</f>
        <v>13430.5</v>
      </c>
    </row>
    <row r="137" spans="3:9" ht="16.5" thickBot="1">
      <c r="C137" s="158" t="s">
        <v>52</v>
      </c>
      <c r="D137" s="15" t="s">
        <v>78</v>
      </c>
      <c r="E137" s="15" t="s">
        <v>76</v>
      </c>
      <c r="F137" s="15" t="s">
        <v>77</v>
      </c>
      <c r="G137" s="15"/>
      <c r="H137" s="15"/>
      <c r="I137" s="225">
        <f>SUM(I138+I144)</f>
        <v>13160.5</v>
      </c>
    </row>
    <row r="138" spans="3:9" ht="48" thickBot="1">
      <c r="C138" s="158" t="s">
        <v>54</v>
      </c>
      <c r="D138" s="8" t="s">
        <v>78</v>
      </c>
      <c r="E138" s="8" t="s">
        <v>76</v>
      </c>
      <c r="F138" s="8" t="s">
        <v>77</v>
      </c>
      <c r="G138" s="11">
        <v>1910101590</v>
      </c>
      <c r="H138" s="8"/>
      <c r="I138" s="86">
        <f>SUM(I139+I140+I141+I142+I143)</f>
        <v>5517.5</v>
      </c>
    </row>
    <row r="139" spans="3:9" ht="48" thickBot="1">
      <c r="C139" s="5" t="s">
        <v>30</v>
      </c>
      <c r="D139" s="7" t="s">
        <v>78</v>
      </c>
      <c r="E139" s="7" t="s">
        <v>76</v>
      </c>
      <c r="F139" s="7" t="s">
        <v>77</v>
      </c>
      <c r="G139" s="45">
        <v>1910101590</v>
      </c>
      <c r="H139" s="7">
        <v>111</v>
      </c>
      <c r="I139" s="7" t="s">
        <v>639</v>
      </c>
    </row>
    <row r="140" spans="3:9" ht="32.25" thickBot="1">
      <c r="C140" s="5" t="s">
        <v>47</v>
      </c>
      <c r="D140" s="7" t="s">
        <v>78</v>
      </c>
      <c r="E140" s="7" t="s">
        <v>76</v>
      </c>
      <c r="F140" s="7" t="s">
        <v>77</v>
      </c>
      <c r="G140" s="45">
        <v>1910101590</v>
      </c>
      <c r="H140" s="7" t="s">
        <v>123</v>
      </c>
      <c r="I140" s="7" t="s">
        <v>574</v>
      </c>
    </row>
    <row r="141" spans="3:9" ht="63.75" thickBot="1">
      <c r="C141" s="155" t="s">
        <v>10</v>
      </c>
      <c r="D141" s="7" t="s">
        <v>78</v>
      </c>
      <c r="E141" s="7" t="s">
        <v>76</v>
      </c>
      <c r="F141" s="7" t="s">
        <v>77</v>
      </c>
      <c r="G141" s="45">
        <v>1910101590</v>
      </c>
      <c r="H141" s="7">
        <v>119</v>
      </c>
      <c r="I141" s="7" t="s">
        <v>640</v>
      </c>
    </row>
    <row r="142" spans="3:9" ht="32.25" thickBot="1">
      <c r="C142" s="39" t="s">
        <v>13</v>
      </c>
      <c r="D142" s="7" t="s">
        <v>78</v>
      </c>
      <c r="E142" s="7" t="s">
        <v>76</v>
      </c>
      <c r="F142" s="7" t="s">
        <v>77</v>
      </c>
      <c r="G142" s="45">
        <v>1910101590</v>
      </c>
      <c r="H142" s="7">
        <v>244</v>
      </c>
      <c r="I142" s="7" t="s">
        <v>641</v>
      </c>
    </row>
    <row r="143" spans="3:9" ht="16.5" thickBot="1">
      <c r="C143" s="156" t="s">
        <v>48</v>
      </c>
      <c r="D143" s="7" t="s">
        <v>78</v>
      </c>
      <c r="E143" s="7" t="s">
        <v>76</v>
      </c>
      <c r="F143" s="7" t="s">
        <v>77</v>
      </c>
      <c r="G143" s="45">
        <v>1910101590</v>
      </c>
      <c r="H143" s="7">
        <v>850</v>
      </c>
      <c r="I143" s="7" t="s">
        <v>642</v>
      </c>
    </row>
    <row r="144" spans="3:9" ht="142.5" thickBot="1">
      <c r="C144" s="158" t="s">
        <v>55</v>
      </c>
      <c r="D144" s="8" t="s">
        <v>78</v>
      </c>
      <c r="E144" s="8" t="s">
        <v>76</v>
      </c>
      <c r="F144" s="8" t="s">
        <v>77</v>
      </c>
      <c r="G144" s="11">
        <v>1910106590</v>
      </c>
      <c r="H144" s="8"/>
      <c r="I144" s="34">
        <f>SUM(I145+I147+I148+I146)</f>
        <v>7643</v>
      </c>
    </row>
    <row r="145" spans="3:9" ht="46.5" customHeight="1" thickBot="1">
      <c r="C145" s="156" t="s">
        <v>56</v>
      </c>
      <c r="D145" s="7" t="s">
        <v>78</v>
      </c>
      <c r="E145" s="7" t="s">
        <v>76</v>
      </c>
      <c r="F145" s="7" t="s">
        <v>77</v>
      </c>
      <c r="G145" s="45">
        <v>1910106590</v>
      </c>
      <c r="H145" s="7">
        <v>111</v>
      </c>
      <c r="I145" s="7" t="s">
        <v>667</v>
      </c>
    </row>
    <row r="146" spans="3:9" ht="32.25" hidden="1" thickBot="1">
      <c r="C146" s="156" t="s">
        <v>47</v>
      </c>
      <c r="D146" s="7" t="s">
        <v>78</v>
      </c>
      <c r="E146" s="7" t="s">
        <v>76</v>
      </c>
      <c r="F146" s="7" t="s">
        <v>77</v>
      </c>
      <c r="G146" s="45" t="s">
        <v>403</v>
      </c>
      <c r="H146" s="7" t="s">
        <v>123</v>
      </c>
      <c r="I146" s="7"/>
    </row>
    <row r="147" spans="3:9" ht="63.75" thickBot="1">
      <c r="C147" s="155" t="s">
        <v>10</v>
      </c>
      <c r="D147" s="7" t="s">
        <v>78</v>
      </c>
      <c r="E147" s="7" t="s">
        <v>76</v>
      </c>
      <c r="F147" s="7" t="s">
        <v>77</v>
      </c>
      <c r="G147" s="45">
        <v>1910106590</v>
      </c>
      <c r="H147" s="7">
        <v>119</v>
      </c>
      <c r="I147" s="7" t="s">
        <v>668</v>
      </c>
    </row>
    <row r="148" spans="3:9" ht="32.25" thickBot="1">
      <c r="C148" s="39" t="s">
        <v>13</v>
      </c>
      <c r="D148" s="7" t="s">
        <v>78</v>
      </c>
      <c r="E148" s="7" t="s">
        <v>76</v>
      </c>
      <c r="F148" s="7" t="s">
        <v>77</v>
      </c>
      <c r="G148" s="45">
        <v>1910106590</v>
      </c>
      <c r="H148" s="7">
        <v>244</v>
      </c>
      <c r="I148" s="7" t="s">
        <v>635</v>
      </c>
    </row>
    <row r="149" spans="3:9" ht="16.5" thickBot="1">
      <c r="C149" s="158" t="s">
        <v>31</v>
      </c>
      <c r="D149" s="8" t="s">
        <v>78</v>
      </c>
      <c r="E149" s="8">
        <v>10</v>
      </c>
      <c r="F149" s="8"/>
      <c r="G149" s="8"/>
      <c r="H149" s="8"/>
      <c r="I149" s="8" t="s">
        <v>646</v>
      </c>
    </row>
    <row r="150" spans="3:9" ht="16.5" thickBot="1">
      <c r="C150" s="158" t="s">
        <v>35</v>
      </c>
      <c r="D150" s="8" t="s">
        <v>78</v>
      </c>
      <c r="E150" s="8">
        <v>10</v>
      </c>
      <c r="F150" s="8" t="s">
        <v>74</v>
      </c>
      <c r="G150" s="8"/>
      <c r="H150" s="8"/>
      <c r="I150" s="8" t="s">
        <v>646</v>
      </c>
    </row>
    <row r="151" spans="3:9" ht="48" thickBot="1">
      <c r="C151" s="158" t="s">
        <v>57</v>
      </c>
      <c r="D151" s="8" t="s">
        <v>78</v>
      </c>
      <c r="E151" s="8">
        <v>10</v>
      </c>
      <c r="F151" s="8" t="s">
        <v>74</v>
      </c>
      <c r="G151" s="8">
        <v>2230171540</v>
      </c>
      <c r="H151" s="8"/>
      <c r="I151" s="8" t="s">
        <v>646</v>
      </c>
    </row>
    <row r="152" spans="3:9" ht="32.25" thickBot="1">
      <c r="C152" s="5" t="s">
        <v>34</v>
      </c>
      <c r="D152" s="7" t="s">
        <v>78</v>
      </c>
      <c r="E152" s="7">
        <v>10</v>
      </c>
      <c r="F152" s="7" t="s">
        <v>74</v>
      </c>
      <c r="G152" s="7">
        <v>2230171540</v>
      </c>
      <c r="H152" s="7">
        <v>313</v>
      </c>
      <c r="I152" s="8" t="s">
        <v>646</v>
      </c>
    </row>
    <row r="153" spans="3:9" ht="16.5" thickBot="1">
      <c r="C153" s="205" t="s">
        <v>58</v>
      </c>
      <c r="D153" s="206" t="s">
        <v>79</v>
      </c>
      <c r="E153" s="206"/>
      <c r="F153" s="206"/>
      <c r="G153" s="206"/>
      <c r="H153" s="206"/>
      <c r="I153" s="207">
        <f>SUM(I154+I166)</f>
        <v>7850.5</v>
      </c>
    </row>
    <row r="154" spans="3:9" ht="16.5" thickBot="1">
      <c r="C154" s="158" t="s">
        <v>52</v>
      </c>
      <c r="D154" s="15" t="s">
        <v>79</v>
      </c>
      <c r="E154" s="15" t="s">
        <v>76</v>
      </c>
      <c r="F154" s="15" t="s">
        <v>77</v>
      </c>
      <c r="G154" s="15"/>
      <c r="H154" s="15"/>
      <c r="I154" s="35">
        <f>SUM(I155+I161)</f>
        <v>7718.5</v>
      </c>
    </row>
    <row r="155" spans="3:9" ht="48" thickBot="1">
      <c r="C155" s="158" t="s">
        <v>59</v>
      </c>
      <c r="D155" s="8" t="s">
        <v>79</v>
      </c>
      <c r="E155" s="8" t="s">
        <v>76</v>
      </c>
      <c r="F155" s="8" t="s">
        <v>77</v>
      </c>
      <c r="G155" s="11">
        <v>1910101590</v>
      </c>
      <c r="H155" s="8"/>
      <c r="I155" s="34">
        <f>SUM(I156+I158+I159+I160+I157)</f>
        <v>2957.5</v>
      </c>
    </row>
    <row r="156" spans="3:9" ht="48" thickBot="1">
      <c r="C156" s="156" t="s">
        <v>30</v>
      </c>
      <c r="D156" s="7" t="s">
        <v>79</v>
      </c>
      <c r="E156" s="7" t="s">
        <v>76</v>
      </c>
      <c r="F156" s="7" t="s">
        <v>77</v>
      </c>
      <c r="G156" s="45">
        <v>1910101590</v>
      </c>
      <c r="H156" s="7">
        <v>111</v>
      </c>
      <c r="I156" s="7" t="s">
        <v>643</v>
      </c>
    </row>
    <row r="157" spans="3:9" ht="32.25" thickBot="1">
      <c r="C157" s="156" t="s">
        <v>47</v>
      </c>
      <c r="D157" s="7" t="s">
        <v>79</v>
      </c>
      <c r="E157" s="7" t="s">
        <v>76</v>
      </c>
      <c r="F157" s="7" t="s">
        <v>77</v>
      </c>
      <c r="G157" s="45">
        <v>1910101590</v>
      </c>
      <c r="H157" s="7" t="s">
        <v>123</v>
      </c>
      <c r="I157" s="7" t="s">
        <v>574</v>
      </c>
    </row>
    <row r="158" spans="3:9" ht="63.75" thickBot="1">
      <c r="C158" s="155" t="s">
        <v>10</v>
      </c>
      <c r="D158" s="7" t="s">
        <v>79</v>
      </c>
      <c r="E158" s="7" t="s">
        <v>76</v>
      </c>
      <c r="F158" s="7" t="s">
        <v>77</v>
      </c>
      <c r="G158" s="45">
        <v>1910101590</v>
      </c>
      <c r="H158" s="7">
        <v>119</v>
      </c>
      <c r="I158" s="7" t="s">
        <v>644</v>
      </c>
    </row>
    <row r="159" spans="3:9" ht="32.25" thickBot="1">
      <c r="C159" s="39" t="s">
        <v>13</v>
      </c>
      <c r="D159" s="7" t="s">
        <v>79</v>
      </c>
      <c r="E159" s="7" t="s">
        <v>76</v>
      </c>
      <c r="F159" s="7" t="s">
        <v>77</v>
      </c>
      <c r="G159" s="45">
        <v>1910101590</v>
      </c>
      <c r="H159" s="7">
        <v>244</v>
      </c>
      <c r="I159" s="7" t="s">
        <v>645</v>
      </c>
    </row>
    <row r="160" spans="3:9" ht="16.5" thickBot="1">
      <c r="C160" s="156" t="s">
        <v>48</v>
      </c>
      <c r="D160" s="7" t="s">
        <v>79</v>
      </c>
      <c r="E160" s="7" t="s">
        <v>76</v>
      </c>
      <c r="F160" s="7" t="s">
        <v>77</v>
      </c>
      <c r="G160" s="45">
        <v>1910101590</v>
      </c>
      <c r="H160" s="7">
        <v>850</v>
      </c>
      <c r="I160" s="7" t="s">
        <v>597</v>
      </c>
    </row>
    <row r="161" spans="3:9" ht="142.5" thickBot="1">
      <c r="C161" s="158" t="s">
        <v>55</v>
      </c>
      <c r="D161" s="8" t="s">
        <v>79</v>
      </c>
      <c r="E161" s="8" t="s">
        <v>76</v>
      </c>
      <c r="F161" s="8" t="s">
        <v>77</v>
      </c>
      <c r="G161" s="11">
        <v>1910106590</v>
      </c>
      <c r="H161" s="8"/>
      <c r="I161" s="34">
        <f>SUM(I162+I164+I165+I163)</f>
        <v>4761</v>
      </c>
    </row>
    <row r="162" spans="3:9" ht="47.25" customHeight="1" thickBot="1">
      <c r="C162" s="156" t="s">
        <v>56</v>
      </c>
      <c r="D162" s="7" t="s">
        <v>79</v>
      </c>
      <c r="E162" s="7" t="s">
        <v>76</v>
      </c>
      <c r="F162" s="7" t="s">
        <v>77</v>
      </c>
      <c r="G162" s="45">
        <v>1910106590</v>
      </c>
      <c r="H162" s="7">
        <v>111</v>
      </c>
      <c r="I162" s="7" t="s">
        <v>669</v>
      </c>
    </row>
    <row r="163" spans="3:9" ht="32.25" hidden="1" thickBot="1">
      <c r="C163" s="156" t="s">
        <v>47</v>
      </c>
      <c r="D163" s="7" t="s">
        <v>79</v>
      </c>
      <c r="E163" s="7" t="s">
        <v>76</v>
      </c>
      <c r="F163" s="7" t="s">
        <v>77</v>
      </c>
      <c r="G163" s="45">
        <v>1910106590</v>
      </c>
      <c r="H163" s="7" t="s">
        <v>123</v>
      </c>
      <c r="I163" s="7"/>
    </row>
    <row r="164" spans="3:9" ht="63.75" thickBot="1">
      <c r="C164" s="155" t="s">
        <v>10</v>
      </c>
      <c r="D164" s="7" t="s">
        <v>79</v>
      </c>
      <c r="E164" s="7" t="s">
        <v>76</v>
      </c>
      <c r="F164" s="7" t="s">
        <v>77</v>
      </c>
      <c r="G164" s="45">
        <v>1910106590</v>
      </c>
      <c r="H164" s="7">
        <v>119</v>
      </c>
      <c r="I164" s="7" t="s">
        <v>670</v>
      </c>
    </row>
    <row r="165" spans="3:9" ht="32.25" thickBot="1">
      <c r="C165" s="39" t="s">
        <v>13</v>
      </c>
      <c r="D165" s="7" t="s">
        <v>79</v>
      </c>
      <c r="E165" s="7" t="s">
        <v>76</v>
      </c>
      <c r="F165" s="7" t="s">
        <v>77</v>
      </c>
      <c r="G165" s="45">
        <v>1910106590</v>
      </c>
      <c r="H165" s="7">
        <v>244</v>
      </c>
      <c r="I165" s="7" t="s">
        <v>638</v>
      </c>
    </row>
    <row r="166" spans="3:9" ht="16.5" thickBot="1">
      <c r="C166" s="158" t="s">
        <v>31</v>
      </c>
      <c r="D166" s="8" t="s">
        <v>79</v>
      </c>
      <c r="E166" s="8">
        <v>10</v>
      </c>
      <c r="F166" s="8" t="s">
        <v>74</v>
      </c>
      <c r="G166" s="8"/>
      <c r="H166" s="8"/>
      <c r="I166" s="8" t="s">
        <v>638</v>
      </c>
    </row>
    <row r="167" spans="3:9" ht="16.5" thickBot="1">
      <c r="C167" s="158" t="s">
        <v>35</v>
      </c>
      <c r="D167" s="8" t="s">
        <v>79</v>
      </c>
      <c r="E167" s="8">
        <v>10</v>
      </c>
      <c r="F167" s="8" t="s">
        <v>74</v>
      </c>
      <c r="G167" s="8"/>
      <c r="H167" s="8"/>
      <c r="I167" s="8" t="s">
        <v>638</v>
      </c>
    </row>
    <row r="168" spans="3:9" ht="48" thickBot="1">
      <c r="C168" s="158" t="s">
        <v>57</v>
      </c>
      <c r="D168" s="8" t="s">
        <v>79</v>
      </c>
      <c r="E168" s="8">
        <v>10</v>
      </c>
      <c r="F168" s="8" t="s">
        <v>74</v>
      </c>
      <c r="G168" s="8">
        <v>2230171540</v>
      </c>
      <c r="H168" s="8"/>
      <c r="I168" s="8" t="s">
        <v>638</v>
      </c>
    </row>
    <row r="169" spans="3:9" ht="32.25" thickBot="1">
      <c r="C169" s="5" t="s">
        <v>34</v>
      </c>
      <c r="D169" s="7" t="s">
        <v>79</v>
      </c>
      <c r="E169" s="7">
        <v>10</v>
      </c>
      <c r="F169" s="7" t="s">
        <v>74</v>
      </c>
      <c r="G169" s="7">
        <v>2230171540</v>
      </c>
      <c r="H169" s="7">
        <v>313</v>
      </c>
      <c r="I169" s="8" t="s">
        <v>638</v>
      </c>
    </row>
    <row r="170" spans="3:9" ht="16.5" thickBot="1">
      <c r="C170" s="205" t="s">
        <v>60</v>
      </c>
      <c r="D170" s="206" t="s">
        <v>80</v>
      </c>
      <c r="E170" s="206"/>
      <c r="F170" s="206"/>
      <c r="G170" s="206"/>
      <c r="H170" s="206"/>
      <c r="I170" s="207">
        <f>SUM(I171+I183)</f>
        <v>11452.5</v>
      </c>
    </row>
    <row r="171" spans="3:9" ht="16.5" thickBot="1">
      <c r="C171" s="158" t="s">
        <v>52</v>
      </c>
      <c r="D171" s="15" t="s">
        <v>80</v>
      </c>
      <c r="E171" s="15" t="s">
        <v>76</v>
      </c>
      <c r="F171" s="15" t="s">
        <v>77</v>
      </c>
      <c r="G171" s="15"/>
      <c r="H171" s="15"/>
      <c r="I171" s="35">
        <f>SUM(I172+I178)</f>
        <v>11231.5</v>
      </c>
    </row>
    <row r="172" spans="3:9" ht="48" thickBot="1">
      <c r="C172" s="158" t="s">
        <v>59</v>
      </c>
      <c r="D172" s="8" t="s">
        <v>80</v>
      </c>
      <c r="E172" s="8" t="s">
        <v>76</v>
      </c>
      <c r="F172" s="8" t="s">
        <v>77</v>
      </c>
      <c r="G172" s="11">
        <v>1910101590</v>
      </c>
      <c r="H172" s="8"/>
      <c r="I172" s="34">
        <f>SUM(I173+I175+I176+I177+I174)</f>
        <v>3899.5</v>
      </c>
    </row>
    <row r="173" spans="3:9" ht="48" thickBot="1">
      <c r="C173" s="156" t="s">
        <v>30</v>
      </c>
      <c r="D173" s="7" t="s">
        <v>80</v>
      </c>
      <c r="E173" s="7" t="s">
        <v>76</v>
      </c>
      <c r="F173" s="7" t="s">
        <v>77</v>
      </c>
      <c r="G173" s="45">
        <v>1910101590</v>
      </c>
      <c r="H173" s="7" t="s">
        <v>81</v>
      </c>
      <c r="I173" s="7" t="s">
        <v>643</v>
      </c>
    </row>
    <row r="174" spans="3:9" ht="32.25" thickBot="1">
      <c r="C174" s="156" t="s">
        <v>47</v>
      </c>
      <c r="D174" s="7" t="s">
        <v>80</v>
      </c>
      <c r="E174" s="7" t="s">
        <v>76</v>
      </c>
      <c r="F174" s="7" t="s">
        <v>77</v>
      </c>
      <c r="G174" s="45">
        <v>1910101590</v>
      </c>
      <c r="H174" s="7" t="s">
        <v>123</v>
      </c>
      <c r="I174" s="7" t="s">
        <v>574</v>
      </c>
    </row>
    <row r="175" spans="3:9" ht="63.75" thickBot="1">
      <c r="C175" s="155" t="s">
        <v>10</v>
      </c>
      <c r="D175" s="7" t="s">
        <v>80</v>
      </c>
      <c r="E175" s="7" t="s">
        <v>76</v>
      </c>
      <c r="F175" s="7" t="s">
        <v>77</v>
      </c>
      <c r="G175" s="45">
        <v>1910101590</v>
      </c>
      <c r="H175" s="7">
        <v>119</v>
      </c>
      <c r="I175" s="3">
        <v>355.5</v>
      </c>
    </row>
    <row r="176" spans="3:9" ht="32.25" thickBot="1">
      <c r="C176" s="39" t="s">
        <v>13</v>
      </c>
      <c r="D176" s="7" t="s">
        <v>80</v>
      </c>
      <c r="E176" s="7" t="s">
        <v>76</v>
      </c>
      <c r="F176" s="7" t="s">
        <v>77</v>
      </c>
      <c r="G176" s="45">
        <v>1910101590</v>
      </c>
      <c r="H176" s="7">
        <v>244</v>
      </c>
      <c r="I176" s="3">
        <v>2303</v>
      </c>
    </row>
    <row r="177" spans="3:9" ht="16.5" thickBot="1">
      <c r="C177" s="156" t="s">
        <v>48</v>
      </c>
      <c r="D177" s="7" t="s">
        <v>80</v>
      </c>
      <c r="E177" s="7" t="s">
        <v>76</v>
      </c>
      <c r="F177" s="7" t="s">
        <v>77</v>
      </c>
      <c r="G177" s="45">
        <v>1910101590</v>
      </c>
      <c r="H177" s="7">
        <v>850</v>
      </c>
      <c r="I177" s="3">
        <v>64</v>
      </c>
    </row>
    <row r="178" spans="3:9" ht="142.5" thickBot="1">
      <c r="C178" s="158" t="s">
        <v>55</v>
      </c>
      <c r="D178" s="8" t="s">
        <v>80</v>
      </c>
      <c r="E178" s="8" t="s">
        <v>76</v>
      </c>
      <c r="F178" s="8" t="s">
        <v>77</v>
      </c>
      <c r="G178" s="11">
        <v>1910106590</v>
      </c>
      <c r="H178" s="8"/>
      <c r="I178" s="34">
        <f>SUM(I179+I181+I182+I180)</f>
        <v>7332</v>
      </c>
    </row>
    <row r="179" spans="3:9" ht="48" thickBot="1">
      <c r="C179" s="156" t="s">
        <v>56</v>
      </c>
      <c r="D179" s="7" t="s">
        <v>80</v>
      </c>
      <c r="E179" s="7" t="s">
        <v>76</v>
      </c>
      <c r="F179" s="7" t="s">
        <v>77</v>
      </c>
      <c r="G179" s="45">
        <v>1910106590</v>
      </c>
      <c r="H179" s="7">
        <v>111</v>
      </c>
      <c r="I179" s="3">
        <v>5462</v>
      </c>
    </row>
    <row r="180" spans="3:9" ht="32.25" thickBot="1">
      <c r="C180" s="156" t="s">
        <v>47</v>
      </c>
      <c r="D180" s="7" t="s">
        <v>117</v>
      </c>
      <c r="E180" s="7" t="s">
        <v>76</v>
      </c>
      <c r="F180" s="7" t="s">
        <v>77</v>
      </c>
      <c r="G180" s="45" t="s">
        <v>403</v>
      </c>
      <c r="H180" s="7" t="s">
        <v>123</v>
      </c>
      <c r="I180" s="3"/>
    </row>
    <row r="181" spans="3:9" ht="63.75" thickBot="1">
      <c r="C181" s="155" t="s">
        <v>10</v>
      </c>
      <c r="D181" s="7" t="s">
        <v>80</v>
      </c>
      <c r="E181" s="7" t="s">
        <v>76</v>
      </c>
      <c r="F181" s="7" t="s">
        <v>77</v>
      </c>
      <c r="G181" s="45">
        <v>1910106590</v>
      </c>
      <c r="H181" s="7">
        <v>119</v>
      </c>
      <c r="I181" s="3">
        <v>1650</v>
      </c>
    </row>
    <row r="182" spans="3:9" ht="32.25" thickBot="1">
      <c r="C182" s="39" t="s">
        <v>13</v>
      </c>
      <c r="D182" s="7" t="s">
        <v>80</v>
      </c>
      <c r="E182" s="7" t="s">
        <v>76</v>
      </c>
      <c r="F182" s="7" t="s">
        <v>77</v>
      </c>
      <c r="G182" s="45">
        <v>1910106590</v>
      </c>
      <c r="H182" s="7">
        <v>244</v>
      </c>
      <c r="I182" s="3">
        <v>220</v>
      </c>
    </row>
    <row r="183" spans="3:9" ht="16.5" thickBot="1">
      <c r="C183" s="158" t="s">
        <v>31</v>
      </c>
      <c r="D183" s="8" t="s">
        <v>80</v>
      </c>
      <c r="E183" s="8">
        <v>10</v>
      </c>
      <c r="F183" s="8" t="s">
        <v>74</v>
      </c>
      <c r="G183" s="8"/>
      <c r="H183" s="8"/>
      <c r="I183" s="1">
        <v>221</v>
      </c>
    </row>
    <row r="184" spans="3:9" ht="16.5" thickBot="1">
      <c r="C184" s="158" t="s">
        <v>35</v>
      </c>
      <c r="D184" s="8" t="s">
        <v>80</v>
      </c>
      <c r="E184" s="8">
        <v>10</v>
      </c>
      <c r="F184" s="8" t="s">
        <v>74</v>
      </c>
      <c r="G184" s="8"/>
      <c r="H184" s="8"/>
      <c r="I184" s="1">
        <v>221</v>
      </c>
    </row>
    <row r="185" spans="3:9" ht="48" thickBot="1">
      <c r="C185" s="158" t="s">
        <v>57</v>
      </c>
      <c r="D185" s="7" t="s">
        <v>80</v>
      </c>
      <c r="E185" s="7">
        <v>10</v>
      </c>
      <c r="F185" s="7" t="s">
        <v>74</v>
      </c>
      <c r="G185" s="7">
        <v>2230171540</v>
      </c>
      <c r="H185" s="7"/>
      <c r="I185" s="1">
        <v>221</v>
      </c>
    </row>
    <row r="186" spans="3:9" ht="32.25" thickBot="1">
      <c r="C186" s="5" t="s">
        <v>34</v>
      </c>
      <c r="D186" s="7" t="s">
        <v>80</v>
      </c>
      <c r="E186" s="7">
        <v>10</v>
      </c>
      <c r="F186" s="7" t="s">
        <v>74</v>
      </c>
      <c r="G186" s="7">
        <v>2230171540</v>
      </c>
      <c r="H186" s="7">
        <v>313</v>
      </c>
      <c r="I186" s="1">
        <v>221</v>
      </c>
    </row>
    <row r="187" spans="3:9" ht="16.5" thickBot="1">
      <c r="C187" s="205" t="s">
        <v>82</v>
      </c>
      <c r="D187" s="206" t="s">
        <v>83</v>
      </c>
      <c r="E187" s="206"/>
      <c r="F187" s="206"/>
      <c r="G187" s="206"/>
      <c r="H187" s="206"/>
      <c r="I187" s="208">
        <f>SUM(I188+I203+I200)</f>
        <v>8317.9</v>
      </c>
    </row>
    <row r="188" spans="3:9" ht="16.5" thickBot="1">
      <c r="C188" s="158" t="s">
        <v>52</v>
      </c>
      <c r="D188" s="8" t="s">
        <v>83</v>
      </c>
      <c r="E188" s="8" t="s">
        <v>76</v>
      </c>
      <c r="F188" s="8" t="s">
        <v>77</v>
      </c>
      <c r="G188" s="8"/>
      <c r="H188" s="8"/>
      <c r="I188" s="209">
        <f>SUM(I189+I195)</f>
        <v>8133.7</v>
      </c>
    </row>
    <row r="189" spans="3:9" ht="48" thickBot="1">
      <c r="C189" s="158" t="s">
        <v>59</v>
      </c>
      <c r="D189" s="8" t="s">
        <v>83</v>
      </c>
      <c r="E189" s="8" t="s">
        <v>76</v>
      </c>
      <c r="F189" s="8" t="s">
        <v>77</v>
      </c>
      <c r="G189" s="11">
        <v>1910101590</v>
      </c>
      <c r="H189" s="8"/>
      <c r="I189" s="86">
        <f>SUM(I190:I194)</f>
        <v>3134.7</v>
      </c>
    </row>
    <row r="190" spans="3:9" ht="48" thickBot="1">
      <c r="C190" s="156" t="s">
        <v>30</v>
      </c>
      <c r="D190" s="7" t="s">
        <v>83</v>
      </c>
      <c r="E190" s="7" t="s">
        <v>76</v>
      </c>
      <c r="F190" s="7" t="s">
        <v>77</v>
      </c>
      <c r="G190" s="45">
        <v>1910101590</v>
      </c>
      <c r="H190" s="7" t="s">
        <v>81</v>
      </c>
      <c r="I190" s="3">
        <v>1105</v>
      </c>
    </row>
    <row r="191" spans="3:9" ht="63.75" thickBot="1">
      <c r="C191" s="155" t="s">
        <v>10</v>
      </c>
      <c r="D191" s="7" t="s">
        <v>83</v>
      </c>
      <c r="E191" s="7" t="s">
        <v>76</v>
      </c>
      <c r="F191" s="7" t="s">
        <v>77</v>
      </c>
      <c r="G191" s="45">
        <v>1910101590</v>
      </c>
      <c r="H191" s="7">
        <v>119</v>
      </c>
      <c r="I191" s="3">
        <v>333.7</v>
      </c>
    </row>
    <row r="192" spans="3:9" ht="48" thickBot="1">
      <c r="C192" s="156" t="s">
        <v>504</v>
      </c>
      <c r="D192" s="7" t="s">
        <v>83</v>
      </c>
      <c r="E192" s="7" t="s">
        <v>76</v>
      </c>
      <c r="F192" s="7" t="s">
        <v>77</v>
      </c>
      <c r="G192" s="45">
        <v>1910101590</v>
      </c>
      <c r="H192" s="7" t="s">
        <v>505</v>
      </c>
      <c r="I192" s="3">
        <v>0</v>
      </c>
    </row>
    <row r="193" spans="3:9" ht="32.25" thickBot="1">
      <c r="C193" s="39" t="s">
        <v>13</v>
      </c>
      <c r="D193" s="7" t="s">
        <v>83</v>
      </c>
      <c r="E193" s="7" t="s">
        <v>76</v>
      </c>
      <c r="F193" s="7" t="s">
        <v>77</v>
      </c>
      <c r="G193" s="45">
        <v>1910101590</v>
      </c>
      <c r="H193" s="7">
        <v>244</v>
      </c>
      <c r="I193" s="3">
        <v>1659</v>
      </c>
    </row>
    <row r="194" spans="3:9" ht="16.5" thickBot="1">
      <c r="C194" s="156" t="s">
        <v>48</v>
      </c>
      <c r="D194" s="7" t="s">
        <v>83</v>
      </c>
      <c r="E194" s="7" t="s">
        <v>76</v>
      </c>
      <c r="F194" s="7" t="s">
        <v>77</v>
      </c>
      <c r="G194" s="45">
        <v>1910101590</v>
      </c>
      <c r="H194" s="7">
        <v>850</v>
      </c>
      <c r="I194" s="3">
        <v>37</v>
      </c>
    </row>
    <row r="195" spans="3:9" ht="142.5" thickBot="1">
      <c r="C195" s="158" t="s">
        <v>55</v>
      </c>
      <c r="D195" s="8" t="s">
        <v>83</v>
      </c>
      <c r="E195" s="8" t="s">
        <v>76</v>
      </c>
      <c r="F195" s="8" t="s">
        <v>77</v>
      </c>
      <c r="G195" s="11">
        <v>1910106590</v>
      </c>
      <c r="H195" s="8"/>
      <c r="I195" s="34">
        <f>SUM(I196+I198+I199+I197)</f>
        <v>4999</v>
      </c>
    </row>
    <row r="196" spans="3:9" ht="48" thickBot="1">
      <c r="C196" s="156" t="s">
        <v>56</v>
      </c>
      <c r="D196" s="7" t="s">
        <v>83</v>
      </c>
      <c r="E196" s="7" t="s">
        <v>76</v>
      </c>
      <c r="F196" s="7" t="s">
        <v>77</v>
      </c>
      <c r="G196" s="45">
        <v>1910106590</v>
      </c>
      <c r="H196" s="7">
        <v>111</v>
      </c>
      <c r="I196" s="3">
        <v>3698</v>
      </c>
    </row>
    <row r="197" spans="3:9" ht="32.25" thickBot="1">
      <c r="C197" s="156" t="s">
        <v>47</v>
      </c>
      <c r="D197" s="7" t="s">
        <v>83</v>
      </c>
      <c r="E197" s="7" t="s">
        <v>76</v>
      </c>
      <c r="F197" s="7" t="s">
        <v>77</v>
      </c>
      <c r="G197" s="45">
        <v>1910106590</v>
      </c>
      <c r="H197" s="7" t="s">
        <v>123</v>
      </c>
      <c r="I197" s="3"/>
    </row>
    <row r="198" spans="3:9" ht="63.75" thickBot="1">
      <c r="C198" s="155" t="s">
        <v>10</v>
      </c>
      <c r="D198" s="7" t="s">
        <v>83</v>
      </c>
      <c r="E198" s="7" t="s">
        <v>76</v>
      </c>
      <c r="F198" s="7" t="s">
        <v>77</v>
      </c>
      <c r="G198" s="45">
        <v>1910106590</v>
      </c>
      <c r="H198" s="7">
        <v>119</v>
      </c>
      <c r="I198" s="3">
        <v>1117</v>
      </c>
    </row>
    <row r="199" spans="3:9" ht="32.25" thickBot="1">
      <c r="C199" s="39" t="s">
        <v>13</v>
      </c>
      <c r="D199" s="7" t="s">
        <v>83</v>
      </c>
      <c r="E199" s="7" t="s">
        <v>76</v>
      </c>
      <c r="F199" s="7" t="s">
        <v>77</v>
      </c>
      <c r="G199" s="45">
        <v>1910106590</v>
      </c>
      <c r="H199" s="7">
        <v>244</v>
      </c>
      <c r="I199" s="3">
        <v>184</v>
      </c>
    </row>
    <row r="200" spans="3:9" ht="95.25" thickBot="1">
      <c r="C200" s="154" t="s">
        <v>564</v>
      </c>
      <c r="D200" s="8" t="s">
        <v>83</v>
      </c>
      <c r="E200" s="8" t="s">
        <v>76</v>
      </c>
      <c r="F200" s="8" t="s">
        <v>77</v>
      </c>
      <c r="G200" s="11" t="s">
        <v>565</v>
      </c>
      <c r="H200" s="8"/>
      <c r="I200" s="1">
        <v>0</v>
      </c>
    </row>
    <row r="201" spans="3:9" ht="16.5" thickBot="1">
      <c r="C201" s="154"/>
      <c r="D201" s="7" t="s">
        <v>83</v>
      </c>
      <c r="E201" s="7" t="s">
        <v>76</v>
      </c>
      <c r="F201" s="7" t="s">
        <v>77</v>
      </c>
      <c r="G201" s="45" t="s">
        <v>565</v>
      </c>
      <c r="H201" s="7" t="s">
        <v>505</v>
      </c>
      <c r="I201" s="1">
        <v>0</v>
      </c>
    </row>
    <row r="202" spans="3:9" ht="16.5" thickBot="1">
      <c r="C202" s="181" t="s">
        <v>566</v>
      </c>
      <c r="D202" s="7" t="s">
        <v>83</v>
      </c>
      <c r="E202" s="7" t="s">
        <v>76</v>
      </c>
      <c r="F202" s="7" t="s">
        <v>77</v>
      </c>
      <c r="G202" s="45" t="s">
        <v>565</v>
      </c>
      <c r="H202" s="7" t="s">
        <v>122</v>
      </c>
      <c r="I202" s="3">
        <v>0</v>
      </c>
    </row>
    <row r="203" spans="3:9" ht="16.5" thickBot="1">
      <c r="C203" s="158" t="s">
        <v>31</v>
      </c>
      <c r="D203" s="8" t="s">
        <v>83</v>
      </c>
      <c r="E203" s="8">
        <v>10</v>
      </c>
      <c r="F203" s="8" t="s">
        <v>74</v>
      </c>
      <c r="G203" s="8"/>
      <c r="H203" s="8"/>
      <c r="I203" s="1">
        <v>184.2</v>
      </c>
    </row>
    <row r="204" spans="3:9" ht="16.5" thickBot="1">
      <c r="C204" s="158" t="s">
        <v>35</v>
      </c>
      <c r="D204" s="8" t="s">
        <v>83</v>
      </c>
      <c r="E204" s="8">
        <v>10</v>
      </c>
      <c r="F204" s="8" t="s">
        <v>74</v>
      </c>
      <c r="G204" s="8"/>
      <c r="H204" s="8"/>
      <c r="I204" s="1">
        <v>184.2</v>
      </c>
    </row>
    <row r="205" spans="3:9" ht="48" thickBot="1">
      <c r="C205" s="158" t="s">
        <v>57</v>
      </c>
      <c r="D205" s="8" t="s">
        <v>83</v>
      </c>
      <c r="E205" s="8">
        <v>10</v>
      </c>
      <c r="F205" s="8" t="s">
        <v>74</v>
      </c>
      <c r="G205" s="8">
        <v>2230171540</v>
      </c>
      <c r="H205" s="8"/>
      <c r="I205" s="1">
        <v>184.2</v>
      </c>
    </row>
    <row r="206" spans="3:9" ht="32.25" thickBot="1">
      <c r="C206" s="5" t="s">
        <v>34</v>
      </c>
      <c r="D206" s="7" t="s">
        <v>83</v>
      </c>
      <c r="E206" s="7">
        <v>10</v>
      </c>
      <c r="F206" s="7" t="s">
        <v>74</v>
      </c>
      <c r="G206" s="7">
        <v>2230171540</v>
      </c>
      <c r="H206" s="7">
        <v>313</v>
      </c>
      <c r="I206" s="1">
        <v>184.2</v>
      </c>
    </row>
    <row r="207" spans="3:9" ht="16.5" thickBot="1">
      <c r="C207" s="205" t="s">
        <v>84</v>
      </c>
      <c r="D207" s="206" t="s">
        <v>85</v>
      </c>
      <c r="E207" s="206"/>
      <c r="F207" s="206"/>
      <c r="G207" s="206"/>
      <c r="H207" s="206"/>
      <c r="I207" s="207">
        <f>SUM(I208+I220)</f>
        <v>2904</v>
      </c>
    </row>
    <row r="208" spans="3:9" ht="16.5" thickBot="1">
      <c r="C208" s="158" t="s">
        <v>52</v>
      </c>
      <c r="D208" s="26" t="s">
        <v>85</v>
      </c>
      <c r="E208" s="26" t="s">
        <v>76</v>
      </c>
      <c r="F208" s="26" t="s">
        <v>77</v>
      </c>
      <c r="G208" s="12"/>
      <c r="H208" s="12"/>
      <c r="I208" s="35">
        <f>SUM(I209+I215)</f>
        <v>2860</v>
      </c>
    </row>
    <row r="209" spans="3:9" ht="48" thickBot="1">
      <c r="C209" s="158" t="s">
        <v>59</v>
      </c>
      <c r="D209" s="26" t="s">
        <v>85</v>
      </c>
      <c r="E209" s="8" t="s">
        <v>76</v>
      </c>
      <c r="F209" s="8" t="s">
        <v>77</v>
      </c>
      <c r="G209" s="11">
        <v>1910101590</v>
      </c>
      <c r="H209" s="8"/>
      <c r="I209" s="34">
        <f>SUM(I210+I212+I213+I214+I211)</f>
        <v>1605</v>
      </c>
    </row>
    <row r="210" spans="3:9" ht="48" thickBot="1">
      <c r="C210" s="156" t="s">
        <v>30</v>
      </c>
      <c r="D210" s="28" t="s">
        <v>85</v>
      </c>
      <c r="E210" s="7" t="s">
        <v>76</v>
      </c>
      <c r="F210" s="7" t="s">
        <v>77</v>
      </c>
      <c r="G210" s="45">
        <v>1910101590</v>
      </c>
      <c r="H210" s="7" t="s">
        <v>81</v>
      </c>
      <c r="I210" s="3">
        <v>649</v>
      </c>
    </row>
    <row r="211" spans="3:9" ht="32.25" thickBot="1">
      <c r="C211" s="156" t="s">
        <v>47</v>
      </c>
      <c r="D211" s="28" t="s">
        <v>85</v>
      </c>
      <c r="E211" s="7" t="s">
        <v>76</v>
      </c>
      <c r="F211" s="7" t="s">
        <v>77</v>
      </c>
      <c r="G211" s="45">
        <v>1910101590</v>
      </c>
      <c r="H211" s="7" t="s">
        <v>123</v>
      </c>
      <c r="I211" s="3">
        <v>0</v>
      </c>
    </row>
    <row r="212" spans="3:9" ht="63.75" thickBot="1">
      <c r="C212" s="155" t="s">
        <v>10</v>
      </c>
      <c r="D212" s="28" t="s">
        <v>85</v>
      </c>
      <c r="E212" s="7" t="s">
        <v>76</v>
      </c>
      <c r="F212" s="7" t="s">
        <v>77</v>
      </c>
      <c r="G212" s="45">
        <v>1910101590</v>
      </c>
      <c r="H212" s="7">
        <v>119</v>
      </c>
      <c r="I212" s="3">
        <v>196</v>
      </c>
    </row>
    <row r="213" spans="3:9" ht="32.25" thickBot="1">
      <c r="C213" s="39" t="s">
        <v>13</v>
      </c>
      <c r="D213" s="28" t="s">
        <v>85</v>
      </c>
      <c r="E213" s="7" t="s">
        <v>76</v>
      </c>
      <c r="F213" s="7" t="s">
        <v>77</v>
      </c>
      <c r="G213" s="45">
        <v>1910101590</v>
      </c>
      <c r="H213" s="7">
        <v>244</v>
      </c>
      <c r="I213" s="3">
        <v>699</v>
      </c>
    </row>
    <row r="214" spans="3:9" ht="16.5" thickBot="1">
      <c r="C214" s="156" t="s">
        <v>48</v>
      </c>
      <c r="D214" s="28" t="s">
        <v>85</v>
      </c>
      <c r="E214" s="7" t="s">
        <v>76</v>
      </c>
      <c r="F214" s="7" t="s">
        <v>77</v>
      </c>
      <c r="G214" s="45">
        <v>1910101590</v>
      </c>
      <c r="H214" s="7">
        <v>850</v>
      </c>
      <c r="I214" s="3">
        <v>61</v>
      </c>
    </row>
    <row r="215" spans="3:9" ht="142.5" thickBot="1">
      <c r="C215" s="158" t="s">
        <v>55</v>
      </c>
      <c r="D215" s="26" t="s">
        <v>85</v>
      </c>
      <c r="E215" s="8" t="s">
        <v>76</v>
      </c>
      <c r="F215" s="8" t="s">
        <v>77</v>
      </c>
      <c r="G215" s="11">
        <v>1910106590</v>
      </c>
      <c r="H215" s="8"/>
      <c r="I215" s="1">
        <f>SUM(I216:I219)</f>
        <v>1255</v>
      </c>
    </row>
    <row r="216" spans="3:9" ht="48" thickBot="1">
      <c r="C216" s="156" t="s">
        <v>56</v>
      </c>
      <c r="D216" s="28" t="s">
        <v>85</v>
      </c>
      <c r="E216" s="7" t="s">
        <v>76</v>
      </c>
      <c r="F216" s="7" t="s">
        <v>77</v>
      </c>
      <c r="G216" s="45">
        <v>1910106590</v>
      </c>
      <c r="H216" s="7">
        <v>111</v>
      </c>
      <c r="I216" s="3">
        <v>929</v>
      </c>
    </row>
    <row r="217" spans="3:9" ht="32.25" thickBot="1">
      <c r="C217" s="156" t="s">
        <v>47</v>
      </c>
      <c r="D217" s="28" t="s">
        <v>85</v>
      </c>
      <c r="E217" s="7" t="s">
        <v>76</v>
      </c>
      <c r="F217" s="7" t="s">
        <v>77</v>
      </c>
      <c r="G217" s="45">
        <v>1910106590</v>
      </c>
      <c r="H217" s="7" t="s">
        <v>123</v>
      </c>
      <c r="I217" s="3"/>
    </row>
    <row r="218" spans="3:9" ht="63.75" thickBot="1">
      <c r="C218" s="155" t="s">
        <v>10</v>
      </c>
      <c r="D218" s="28" t="s">
        <v>85</v>
      </c>
      <c r="E218" s="7" t="s">
        <v>76</v>
      </c>
      <c r="F218" s="7" t="s">
        <v>77</v>
      </c>
      <c r="G218" s="45">
        <v>1910106590</v>
      </c>
      <c r="H218" s="7">
        <v>119</v>
      </c>
      <c r="I218" s="3">
        <v>281</v>
      </c>
    </row>
    <row r="219" spans="3:9" ht="32.25" thickBot="1">
      <c r="C219" s="39" t="s">
        <v>13</v>
      </c>
      <c r="D219" s="28" t="s">
        <v>85</v>
      </c>
      <c r="E219" s="7" t="s">
        <v>76</v>
      </c>
      <c r="F219" s="7" t="s">
        <v>77</v>
      </c>
      <c r="G219" s="45">
        <v>1910106590</v>
      </c>
      <c r="H219" s="7">
        <v>244</v>
      </c>
      <c r="I219" s="3">
        <v>45</v>
      </c>
    </row>
    <row r="220" spans="3:9" ht="16.5" thickBot="1">
      <c r="C220" s="158" t="s">
        <v>31</v>
      </c>
      <c r="D220" s="26" t="s">
        <v>85</v>
      </c>
      <c r="E220" s="8">
        <v>10</v>
      </c>
      <c r="F220" s="8"/>
      <c r="G220" s="8"/>
      <c r="H220" s="8"/>
      <c r="I220" s="1">
        <v>44</v>
      </c>
    </row>
    <row r="221" spans="3:9" ht="16.5" thickBot="1">
      <c r="C221" s="158" t="s">
        <v>35</v>
      </c>
      <c r="D221" s="26" t="s">
        <v>85</v>
      </c>
      <c r="E221" s="8">
        <v>10</v>
      </c>
      <c r="F221" s="8" t="s">
        <v>74</v>
      </c>
      <c r="G221" s="8"/>
      <c r="H221" s="8"/>
      <c r="I221" s="1">
        <v>44</v>
      </c>
    </row>
    <row r="222" spans="3:9" ht="48" thickBot="1">
      <c r="C222" s="158" t="s">
        <v>57</v>
      </c>
      <c r="D222" s="26" t="s">
        <v>85</v>
      </c>
      <c r="E222" s="8">
        <v>10</v>
      </c>
      <c r="F222" s="8" t="s">
        <v>74</v>
      </c>
      <c r="G222" s="8">
        <v>2230171540</v>
      </c>
      <c r="H222" s="8"/>
      <c r="I222" s="1">
        <v>44</v>
      </c>
    </row>
    <row r="223" spans="3:9" ht="32.25" thickBot="1">
      <c r="C223" s="5" t="s">
        <v>34</v>
      </c>
      <c r="D223" s="28" t="s">
        <v>85</v>
      </c>
      <c r="E223" s="7">
        <v>10</v>
      </c>
      <c r="F223" s="7" t="s">
        <v>74</v>
      </c>
      <c r="G223" s="7">
        <v>2230171540</v>
      </c>
      <c r="H223" s="7">
        <v>313</v>
      </c>
      <c r="I223" s="1">
        <v>44</v>
      </c>
    </row>
    <row r="224" spans="3:9" ht="16.5" thickBot="1">
      <c r="C224" s="205" t="s">
        <v>86</v>
      </c>
      <c r="D224" s="206" t="s">
        <v>87</v>
      </c>
      <c r="E224" s="206"/>
      <c r="F224" s="206"/>
      <c r="G224" s="206"/>
      <c r="H224" s="206"/>
      <c r="I224" s="207">
        <f>SUM(I225+I236)</f>
        <v>10144.5</v>
      </c>
    </row>
    <row r="225" spans="3:9" ht="16.5" thickBot="1">
      <c r="C225" s="158" t="s">
        <v>52</v>
      </c>
      <c r="D225" s="26" t="s">
        <v>87</v>
      </c>
      <c r="E225" s="8" t="s">
        <v>76</v>
      </c>
      <c r="F225" s="8" t="s">
        <v>77</v>
      </c>
      <c r="G225" s="12"/>
      <c r="H225" s="12"/>
      <c r="I225" s="35">
        <f>SUM(I226+I231)</f>
        <v>9909.5</v>
      </c>
    </row>
    <row r="226" spans="3:9" ht="48" thickBot="1">
      <c r="C226" s="158" t="s">
        <v>59</v>
      </c>
      <c r="D226" s="26" t="s">
        <v>87</v>
      </c>
      <c r="E226" s="8" t="s">
        <v>76</v>
      </c>
      <c r="F226" s="8" t="s">
        <v>77</v>
      </c>
      <c r="G226" s="11">
        <v>1910101590</v>
      </c>
      <c r="H226" s="8"/>
      <c r="I226" s="34">
        <f>SUM(I227+I228+I229+I230)</f>
        <v>3593.5</v>
      </c>
    </row>
    <row r="227" spans="3:9" ht="48" thickBot="1">
      <c r="C227" s="156" t="s">
        <v>30</v>
      </c>
      <c r="D227" s="28" t="s">
        <v>87</v>
      </c>
      <c r="E227" s="7" t="s">
        <v>76</v>
      </c>
      <c r="F227" s="7" t="s">
        <v>77</v>
      </c>
      <c r="G227" s="45">
        <v>1910101590</v>
      </c>
      <c r="H227" s="7" t="s">
        <v>81</v>
      </c>
      <c r="I227" s="3">
        <v>1177</v>
      </c>
    </row>
    <row r="228" spans="3:9" ht="63.75" thickBot="1">
      <c r="C228" s="155" t="s">
        <v>10</v>
      </c>
      <c r="D228" s="28" t="s">
        <v>87</v>
      </c>
      <c r="E228" s="7" t="s">
        <v>76</v>
      </c>
      <c r="F228" s="7" t="s">
        <v>77</v>
      </c>
      <c r="G228" s="45">
        <v>1910101590</v>
      </c>
      <c r="H228" s="7">
        <v>119</v>
      </c>
      <c r="I228" s="3">
        <v>355.5</v>
      </c>
    </row>
    <row r="229" spans="3:9" ht="32.25" thickBot="1">
      <c r="C229" s="39" t="s">
        <v>13</v>
      </c>
      <c r="D229" s="28" t="s">
        <v>87</v>
      </c>
      <c r="E229" s="7" t="s">
        <v>76</v>
      </c>
      <c r="F229" s="7" t="s">
        <v>77</v>
      </c>
      <c r="G229" s="45">
        <v>1910101590</v>
      </c>
      <c r="H229" s="7">
        <v>244</v>
      </c>
      <c r="I229" s="3">
        <v>1969</v>
      </c>
    </row>
    <row r="230" spans="3:9" ht="16.5" thickBot="1">
      <c r="C230" s="156" t="s">
        <v>48</v>
      </c>
      <c r="D230" s="28" t="s">
        <v>87</v>
      </c>
      <c r="E230" s="7" t="s">
        <v>76</v>
      </c>
      <c r="F230" s="7" t="s">
        <v>77</v>
      </c>
      <c r="G230" s="45">
        <v>1910101590</v>
      </c>
      <c r="H230" s="7">
        <v>850</v>
      </c>
      <c r="I230" s="3">
        <v>92</v>
      </c>
    </row>
    <row r="231" spans="3:9" ht="142.5" thickBot="1">
      <c r="C231" s="158" t="s">
        <v>55</v>
      </c>
      <c r="D231" s="26" t="s">
        <v>87</v>
      </c>
      <c r="E231" s="8" t="s">
        <v>76</v>
      </c>
      <c r="F231" s="8" t="s">
        <v>77</v>
      </c>
      <c r="G231" s="11">
        <v>1910106590</v>
      </c>
      <c r="H231" s="8"/>
      <c r="I231" s="1">
        <f>SUM(I232:I235)</f>
        <v>6316</v>
      </c>
    </row>
    <row r="232" spans="3:9" ht="48" thickBot="1">
      <c r="C232" s="156" t="s">
        <v>56</v>
      </c>
      <c r="D232" s="28" t="s">
        <v>87</v>
      </c>
      <c r="E232" s="7" t="s">
        <v>76</v>
      </c>
      <c r="F232" s="7" t="s">
        <v>77</v>
      </c>
      <c r="G232" s="45">
        <v>1910106590</v>
      </c>
      <c r="H232" s="7">
        <v>111</v>
      </c>
      <c r="I232" s="3">
        <v>4672</v>
      </c>
    </row>
    <row r="233" spans="3:9" ht="32.25" thickBot="1">
      <c r="C233" s="156" t="s">
        <v>47</v>
      </c>
      <c r="D233" s="28" t="s">
        <v>87</v>
      </c>
      <c r="E233" s="7" t="s">
        <v>76</v>
      </c>
      <c r="F233" s="7" t="s">
        <v>77</v>
      </c>
      <c r="G233" s="45">
        <v>1910106590</v>
      </c>
      <c r="H233" s="7" t="s">
        <v>123</v>
      </c>
      <c r="I233" s="3"/>
    </row>
    <row r="234" spans="3:9" ht="63.75" thickBot="1">
      <c r="C234" s="155" t="s">
        <v>10</v>
      </c>
      <c r="D234" s="28" t="s">
        <v>87</v>
      </c>
      <c r="E234" s="7" t="s">
        <v>76</v>
      </c>
      <c r="F234" s="7" t="s">
        <v>77</v>
      </c>
      <c r="G234" s="45">
        <v>1910106590</v>
      </c>
      <c r="H234" s="7">
        <v>119</v>
      </c>
      <c r="I234" s="3">
        <v>1411</v>
      </c>
    </row>
    <row r="235" spans="3:9" ht="32.25" thickBot="1">
      <c r="C235" s="39" t="s">
        <v>13</v>
      </c>
      <c r="D235" s="28" t="s">
        <v>87</v>
      </c>
      <c r="E235" s="7" t="s">
        <v>76</v>
      </c>
      <c r="F235" s="7" t="s">
        <v>77</v>
      </c>
      <c r="G235" s="45">
        <v>1910106590</v>
      </c>
      <c r="H235" s="7">
        <v>244</v>
      </c>
      <c r="I235" s="3">
        <v>233</v>
      </c>
    </row>
    <row r="236" spans="3:9" ht="16.5" thickBot="1">
      <c r="C236" s="158" t="s">
        <v>31</v>
      </c>
      <c r="D236" s="26" t="s">
        <v>87</v>
      </c>
      <c r="E236" s="8">
        <v>10</v>
      </c>
      <c r="F236" s="8"/>
      <c r="G236" s="8"/>
      <c r="H236" s="8"/>
      <c r="I236" s="1">
        <v>235</v>
      </c>
    </row>
    <row r="237" spans="3:9" ht="16.5" thickBot="1">
      <c r="C237" s="158" t="s">
        <v>35</v>
      </c>
      <c r="D237" s="26" t="s">
        <v>87</v>
      </c>
      <c r="E237" s="8">
        <v>10</v>
      </c>
      <c r="F237" s="8" t="s">
        <v>74</v>
      </c>
      <c r="G237" s="8"/>
      <c r="H237" s="8"/>
      <c r="I237" s="1">
        <v>235</v>
      </c>
    </row>
    <row r="238" spans="3:9" ht="48" thickBot="1">
      <c r="C238" s="158" t="s">
        <v>57</v>
      </c>
      <c r="D238" s="26" t="s">
        <v>87</v>
      </c>
      <c r="E238" s="8">
        <v>10</v>
      </c>
      <c r="F238" s="8" t="s">
        <v>74</v>
      </c>
      <c r="G238" s="8">
        <v>2230171540</v>
      </c>
      <c r="H238" s="8"/>
      <c r="I238" s="1">
        <v>235</v>
      </c>
    </row>
    <row r="239" spans="3:9" ht="32.25" thickBot="1">
      <c r="C239" s="5" t="s">
        <v>34</v>
      </c>
      <c r="D239" s="28" t="s">
        <v>87</v>
      </c>
      <c r="E239" s="7">
        <v>10</v>
      </c>
      <c r="F239" s="7" t="s">
        <v>74</v>
      </c>
      <c r="G239" s="7">
        <v>2230171540</v>
      </c>
      <c r="H239" s="7">
        <v>313</v>
      </c>
      <c r="I239" s="1">
        <v>235</v>
      </c>
    </row>
    <row r="240" spans="3:9" ht="32.25" thickBot="1">
      <c r="C240" s="205" t="s">
        <v>88</v>
      </c>
      <c r="D240" s="206" t="s">
        <v>89</v>
      </c>
      <c r="E240" s="206"/>
      <c r="F240" s="206"/>
      <c r="G240" s="206"/>
      <c r="H240" s="206"/>
      <c r="I240" s="207">
        <f>SUM(I241+I253)</f>
        <v>2565.9</v>
      </c>
    </row>
    <row r="241" spans="3:9" ht="16.5" thickBot="1">
      <c r="C241" s="158" t="s">
        <v>52</v>
      </c>
      <c r="D241" s="26" t="s">
        <v>89</v>
      </c>
      <c r="E241" s="8" t="s">
        <v>76</v>
      </c>
      <c r="F241" s="8" t="s">
        <v>77</v>
      </c>
      <c r="G241" s="12"/>
      <c r="H241" s="12"/>
      <c r="I241" s="35">
        <f>SUM(I242+I248)</f>
        <v>2526.9</v>
      </c>
    </row>
    <row r="242" spans="3:9" ht="48" thickBot="1">
      <c r="C242" s="158" t="s">
        <v>59</v>
      </c>
      <c r="D242" s="26" t="s">
        <v>89</v>
      </c>
      <c r="E242" s="8" t="s">
        <v>76</v>
      </c>
      <c r="F242" s="8" t="s">
        <v>77</v>
      </c>
      <c r="G242" s="11">
        <v>1910101590</v>
      </c>
      <c r="H242" s="8"/>
      <c r="I242" s="34">
        <f>SUM(I243+I245+I246+I247+I244)</f>
        <v>1365.9</v>
      </c>
    </row>
    <row r="243" spans="3:9" ht="48" thickBot="1">
      <c r="C243" s="156" t="s">
        <v>30</v>
      </c>
      <c r="D243" s="28" t="s">
        <v>89</v>
      </c>
      <c r="E243" s="7" t="s">
        <v>76</v>
      </c>
      <c r="F243" s="7" t="s">
        <v>77</v>
      </c>
      <c r="G243" s="45">
        <v>1910101590</v>
      </c>
      <c r="H243" s="7" t="s">
        <v>81</v>
      </c>
      <c r="I243" s="3">
        <v>685</v>
      </c>
    </row>
    <row r="244" spans="3:9" ht="32.25" thickBot="1">
      <c r="C244" s="156" t="s">
        <v>47</v>
      </c>
      <c r="D244" s="28" t="s">
        <v>89</v>
      </c>
      <c r="E244" s="7" t="s">
        <v>76</v>
      </c>
      <c r="F244" s="7" t="s">
        <v>77</v>
      </c>
      <c r="G244" s="45">
        <v>1910101590</v>
      </c>
      <c r="H244" s="7" t="s">
        <v>123</v>
      </c>
      <c r="I244" s="3">
        <v>0</v>
      </c>
    </row>
    <row r="245" spans="3:9" ht="63.75" thickBot="1">
      <c r="C245" s="155" t="s">
        <v>10</v>
      </c>
      <c r="D245" s="28" t="s">
        <v>89</v>
      </c>
      <c r="E245" s="7" t="s">
        <v>76</v>
      </c>
      <c r="F245" s="7" t="s">
        <v>77</v>
      </c>
      <c r="G245" s="45">
        <v>1910101590</v>
      </c>
      <c r="H245" s="7">
        <v>119</v>
      </c>
      <c r="I245" s="3">
        <v>206.9</v>
      </c>
    </row>
    <row r="246" spans="3:9" ht="32.25" thickBot="1">
      <c r="C246" s="39" t="s">
        <v>13</v>
      </c>
      <c r="D246" s="28" t="s">
        <v>89</v>
      </c>
      <c r="E246" s="7" t="s">
        <v>76</v>
      </c>
      <c r="F246" s="7" t="s">
        <v>77</v>
      </c>
      <c r="G246" s="45">
        <v>1910101590</v>
      </c>
      <c r="H246" s="7">
        <v>244</v>
      </c>
      <c r="I246" s="3">
        <v>446</v>
      </c>
    </row>
    <row r="247" spans="3:9" ht="16.5" thickBot="1">
      <c r="C247" s="156" t="s">
        <v>48</v>
      </c>
      <c r="D247" s="28" t="s">
        <v>89</v>
      </c>
      <c r="E247" s="7" t="s">
        <v>76</v>
      </c>
      <c r="F247" s="7" t="s">
        <v>77</v>
      </c>
      <c r="G247" s="45">
        <v>1910101590</v>
      </c>
      <c r="H247" s="7">
        <v>850</v>
      </c>
      <c r="I247" s="3">
        <v>28</v>
      </c>
    </row>
    <row r="248" spans="3:9" ht="142.5" thickBot="1">
      <c r="C248" s="158" t="s">
        <v>55</v>
      </c>
      <c r="D248" s="26" t="s">
        <v>89</v>
      </c>
      <c r="E248" s="8" t="s">
        <v>76</v>
      </c>
      <c r="F248" s="8" t="s">
        <v>77</v>
      </c>
      <c r="G248" s="11">
        <v>1910106590</v>
      </c>
      <c r="H248" s="8"/>
      <c r="I248" s="1">
        <f>SUM(I249:I252)</f>
        <v>1161</v>
      </c>
    </row>
    <row r="249" spans="3:9" ht="48" thickBot="1">
      <c r="C249" s="156" t="s">
        <v>56</v>
      </c>
      <c r="D249" s="28" t="s">
        <v>89</v>
      </c>
      <c r="E249" s="7" t="s">
        <v>76</v>
      </c>
      <c r="F249" s="7" t="s">
        <v>77</v>
      </c>
      <c r="G249" s="45">
        <v>1910106590</v>
      </c>
      <c r="H249" s="7">
        <v>111</v>
      </c>
      <c r="I249" s="3">
        <v>862</v>
      </c>
    </row>
    <row r="250" spans="3:9" ht="32.25" thickBot="1">
      <c r="C250" s="156" t="s">
        <v>47</v>
      </c>
      <c r="D250" s="28" t="s">
        <v>89</v>
      </c>
      <c r="E250" s="7" t="s">
        <v>76</v>
      </c>
      <c r="F250" s="7" t="s">
        <v>77</v>
      </c>
      <c r="G250" s="45">
        <v>1910106590</v>
      </c>
      <c r="H250" s="7" t="s">
        <v>123</v>
      </c>
      <c r="I250" s="3"/>
    </row>
    <row r="251" spans="3:9" ht="63.75" thickBot="1">
      <c r="C251" s="155" t="s">
        <v>10</v>
      </c>
      <c r="D251" s="28" t="s">
        <v>89</v>
      </c>
      <c r="E251" s="7" t="s">
        <v>76</v>
      </c>
      <c r="F251" s="7" t="s">
        <v>77</v>
      </c>
      <c r="G251" s="45">
        <v>1910106590</v>
      </c>
      <c r="H251" s="7">
        <v>119</v>
      </c>
      <c r="I251" s="3">
        <v>260</v>
      </c>
    </row>
    <row r="252" spans="3:9" ht="32.25" thickBot="1">
      <c r="C252" s="39" t="s">
        <v>13</v>
      </c>
      <c r="D252" s="28" t="s">
        <v>89</v>
      </c>
      <c r="E252" s="7" t="s">
        <v>76</v>
      </c>
      <c r="F252" s="7" t="s">
        <v>77</v>
      </c>
      <c r="G252" s="45">
        <v>1910106590</v>
      </c>
      <c r="H252" s="7">
        <v>244</v>
      </c>
      <c r="I252" s="3">
        <v>39</v>
      </c>
    </row>
    <row r="253" spans="3:9" ht="16.5" thickBot="1">
      <c r="C253" s="158" t="s">
        <v>31</v>
      </c>
      <c r="D253" s="26" t="s">
        <v>89</v>
      </c>
      <c r="E253" s="8">
        <v>10</v>
      </c>
      <c r="F253" s="8" t="s">
        <v>74</v>
      </c>
      <c r="G253" s="8"/>
      <c r="H253" s="8"/>
      <c r="I253" s="1">
        <v>39</v>
      </c>
    </row>
    <row r="254" spans="3:9" ht="16.5" thickBot="1">
      <c r="C254" s="158" t="s">
        <v>35</v>
      </c>
      <c r="D254" s="26" t="s">
        <v>89</v>
      </c>
      <c r="E254" s="8">
        <v>10</v>
      </c>
      <c r="F254" s="8" t="s">
        <v>74</v>
      </c>
      <c r="G254" s="8"/>
      <c r="H254" s="8"/>
      <c r="I254" s="1">
        <v>39</v>
      </c>
    </row>
    <row r="255" spans="3:9" ht="48" thickBot="1">
      <c r="C255" s="158" t="s">
        <v>57</v>
      </c>
      <c r="D255" s="26" t="s">
        <v>89</v>
      </c>
      <c r="E255" s="8">
        <v>10</v>
      </c>
      <c r="F255" s="8" t="s">
        <v>74</v>
      </c>
      <c r="G255" s="8">
        <v>2230171540</v>
      </c>
      <c r="H255" s="8"/>
      <c r="I255" s="1">
        <v>39</v>
      </c>
    </row>
    <row r="256" spans="3:9" ht="32.25" thickBot="1">
      <c r="C256" s="5" t="s">
        <v>34</v>
      </c>
      <c r="D256" s="28" t="s">
        <v>89</v>
      </c>
      <c r="E256" s="7">
        <v>10</v>
      </c>
      <c r="F256" s="7" t="s">
        <v>74</v>
      </c>
      <c r="G256" s="7">
        <v>2230171540</v>
      </c>
      <c r="H256" s="7">
        <v>313</v>
      </c>
      <c r="I256" s="1">
        <v>39</v>
      </c>
    </row>
    <row r="257" spans="3:9" ht="16.5" thickBot="1">
      <c r="C257" s="205" t="s">
        <v>90</v>
      </c>
      <c r="D257" s="206" t="s">
        <v>91</v>
      </c>
      <c r="E257" s="206"/>
      <c r="F257" s="206"/>
      <c r="G257" s="206"/>
      <c r="H257" s="206"/>
      <c r="I257" s="207">
        <f>SUM(I258+I270)</f>
        <v>2670.9</v>
      </c>
    </row>
    <row r="258" spans="3:9" ht="16.5" thickBot="1">
      <c r="C258" s="158" t="s">
        <v>52</v>
      </c>
      <c r="D258" s="26" t="s">
        <v>91</v>
      </c>
      <c r="E258" s="8" t="s">
        <v>76</v>
      </c>
      <c r="F258" s="8" t="s">
        <v>77</v>
      </c>
      <c r="G258" s="12"/>
      <c r="H258" s="12"/>
      <c r="I258" s="35">
        <f>SUM(I259+I265)</f>
        <v>2632.9</v>
      </c>
    </row>
    <row r="259" spans="3:9" ht="48" thickBot="1">
      <c r="C259" s="158" t="s">
        <v>59</v>
      </c>
      <c r="D259" s="26" t="s">
        <v>91</v>
      </c>
      <c r="E259" s="8" t="s">
        <v>76</v>
      </c>
      <c r="F259" s="8" t="s">
        <v>77</v>
      </c>
      <c r="G259" s="11">
        <v>1910101590</v>
      </c>
      <c r="H259" s="8"/>
      <c r="I259" s="34">
        <f>SUM(I260+I262+I263+I264+I261)</f>
        <v>1459.9</v>
      </c>
    </row>
    <row r="260" spans="3:9" ht="48" thickBot="1">
      <c r="C260" s="156" t="s">
        <v>30</v>
      </c>
      <c r="D260" s="28" t="s">
        <v>91</v>
      </c>
      <c r="E260" s="7" t="s">
        <v>76</v>
      </c>
      <c r="F260" s="7" t="s">
        <v>77</v>
      </c>
      <c r="G260" s="45">
        <v>1910101590</v>
      </c>
      <c r="H260" s="7" t="s">
        <v>81</v>
      </c>
      <c r="I260" s="3">
        <v>685</v>
      </c>
    </row>
    <row r="261" spans="3:9" ht="32.25" thickBot="1">
      <c r="C261" s="156" t="s">
        <v>47</v>
      </c>
      <c r="D261" s="28" t="s">
        <v>91</v>
      </c>
      <c r="E261" s="7" t="s">
        <v>76</v>
      </c>
      <c r="F261" s="7" t="s">
        <v>77</v>
      </c>
      <c r="G261" s="45">
        <v>1910101590</v>
      </c>
      <c r="H261" s="7" t="s">
        <v>123</v>
      </c>
      <c r="I261" s="3">
        <v>0</v>
      </c>
    </row>
    <row r="262" spans="3:9" ht="63.75" thickBot="1">
      <c r="C262" s="155" t="s">
        <v>10</v>
      </c>
      <c r="D262" s="28" t="s">
        <v>91</v>
      </c>
      <c r="E262" s="7" t="s">
        <v>76</v>
      </c>
      <c r="F262" s="7" t="s">
        <v>77</v>
      </c>
      <c r="G262" s="45">
        <v>1910101590</v>
      </c>
      <c r="H262" s="7">
        <v>119</v>
      </c>
      <c r="I262" s="3">
        <v>206.9</v>
      </c>
    </row>
    <row r="263" spans="3:9" ht="32.25" thickBot="1">
      <c r="C263" s="39" t="s">
        <v>13</v>
      </c>
      <c r="D263" s="28" t="s">
        <v>91</v>
      </c>
      <c r="E263" s="7" t="s">
        <v>76</v>
      </c>
      <c r="F263" s="7" t="s">
        <v>77</v>
      </c>
      <c r="G263" s="45">
        <v>1910101590</v>
      </c>
      <c r="H263" s="7">
        <v>244</v>
      </c>
      <c r="I263" s="3">
        <v>540</v>
      </c>
    </row>
    <row r="264" spans="3:9" ht="16.5" thickBot="1">
      <c r="C264" s="156" t="s">
        <v>48</v>
      </c>
      <c r="D264" s="28" t="s">
        <v>91</v>
      </c>
      <c r="E264" s="7" t="s">
        <v>76</v>
      </c>
      <c r="F264" s="7" t="s">
        <v>77</v>
      </c>
      <c r="G264" s="45">
        <v>1910101590</v>
      </c>
      <c r="H264" s="7">
        <v>850</v>
      </c>
      <c r="I264" s="3">
        <v>28</v>
      </c>
    </row>
    <row r="265" spans="3:9" ht="142.5" thickBot="1">
      <c r="C265" s="158" t="s">
        <v>55</v>
      </c>
      <c r="D265" s="26" t="s">
        <v>91</v>
      </c>
      <c r="E265" s="8" t="s">
        <v>76</v>
      </c>
      <c r="F265" s="8" t="s">
        <v>77</v>
      </c>
      <c r="G265" s="11">
        <v>1910106590</v>
      </c>
      <c r="H265" s="8"/>
      <c r="I265" s="1">
        <f>SUM(I266:I269)</f>
        <v>1173</v>
      </c>
    </row>
    <row r="266" spans="3:9" ht="48" thickBot="1">
      <c r="C266" s="156" t="s">
        <v>56</v>
      </c>
      <c r="D266" s="28" t="s">
        <v>91</v>
      </c>
      <c r="E266" s="7" t="s">
        <v>76</v>
      </c>
      <c r="F266" s="7" t="s">
        <v>77</v>
      </c>
      <c r="G266" s="45">
        <v>1910106590</v>
      </c>
      <c r="H266" s="7">
        <v>111</v>
      </c>
      <c r="I266" s="3">
        <v>871</v>
      </c>
    </row>
    <row r="267" spans="3:9" ht="32.25" thickBot="1">
      <c r="C267" s="156" t="s">
        <v>47</v>
      </c>
      <c r="D267" s="28" t="s">
        <v>91</v>
      </c>
      <c r="E267" s="7" t="s">
        <v>76</v>
      </c>
      <c r="F267" s="7" t="s">
        <v>77</v>
      </c>
      <c r="G267" s="45">
        <v>1910106590</v>
      </c>
      <c r="H267" s="7" t="s">
        <v>123</v>
      </c>
      <c r="I267" s="3"/>
    </row>
    <row r="268" spans="3:9" ht="63.75" thickBot="1">
      <c r="C268" s="155" t="s">
        <v>10</v>
      </c>
      <c r="D268" s="28" t="s">
        <v>91</v>
      </c>
      <c r="E268" s="7" t="s">
        <v>76</v>
      </c>
      <c r="F268" s="7" t="s">
        <v>77</v>
      </c>
      <c r="G268" s="45">
        <v>1910106590</v>
      </c>
      <c r="H268" s="7">
        <v>119</v>
      </c>
      <c r="I268" s="3">
        <v>263</v>
      </c>
    </row>
    <row r="269" spans="3:9" ht="32.25" thickBot="1">
      <c r="C269" s="39" t="s">
        <v>13</v>
      </c>
      <c r="D269" s="28" t="s">
        <v>91</v>
      </c>
      <c r="E269" s="7" t="s">
        <v>76</v>
      </c>
      <c r="F269" s="7" t="s">
        <v>77</v>
      </c>
      <c r="G269" s="45">
        <v>1910106590</v>
      </c>
      <c r="H269" s="7">
        <v>244</v>
      </c>
      <c r="I269" s="3">
        <v>39</v>
      </c>
    </row>
    <row r="270" spans="3:9" ht="16.5" thickBot="1">
      <c r="C270" s="158" t="s">
        <v>31</v>
      </c>
      <c r="D270" s="26" t="s">
        <v>91</v>
      </c>
      <c r="E270" s="8">
        <v>10</v>
      </c>
      <c r="F270" s="8" t="s">
        <v>74</v>
      </c>
      <c r="G270" s="8"/>
      <c r="H270" s="8"/>
      <c r="I270" s="1">
        <v>38</v>
      </c>
    </row>
    <row r="271" spans="3:9" ht="16.5" thickBot="1">
      <c r="C271" s="158" t="s">
        <v>35</v>
      </c>
      <c r="D271" s="26" t="s">
        <v>91</v>
      </c>
      <c r="E271" s="8">
        <v>10</v>
      </c>
      <c r="F271" s="8" t="s">
        <v>74</v>
      </c>
      <c r="G271" s="8"/>
      <c r="H271" s="8"/>
      <c r="I271" s="1">
        <v>38</v>
      </c>
    </row>
    <row r="272" spans="3:9" ht="48" thickBot="1">
      <c r="C272" s="158" t="s">
        <v>57</v>
      </c>
      <c r="D272" s="26" t="s">
        <v>91</v>
      </c>
      <c r="E272" s="8">
        <v>10</v>
      </c>
      <c r="F272" s="8" t="s">
        <v>74</v>
      </c>
      <c r="G272" s="8">
        <v>2230171540</v>
      </c>
      <c r="H272" s="8"/>
      <c r="I272" s="1">
        <v>38</v>
      </c>
    </row>
    <row r="273" spans="3:9" ht="32.25" thickBot="1">
      <c r="C273" s="5" t="s">
        <v>34</v>
      </c>
      <c r="D273" s="28" t="s">
        <v>91</v>
      </c>
      <c r="E273" s="7">
        <v>10</v>
      </c>
      <c r="F273" s="7" t="s">
        <v>74</v>
      </c>
      <c r="G273" s="7">
        <v>2230171540</v>
      </c>
      <c r="H273" s="7">
        <v>313</v>
      </c>
      <c r="I273" s="1">
        <v>38</v>
      </c>
    </row>
    <row r="274" spans="3:9" ht="16.5" thickBot="1">
      <c r="C274" s="205" t="s">
        <v>92</v>
      </c>
      <c r="D274" s="206" t="s">
        <v>93</v>
      </c>
      <c r="E274" s="206"/>
      <c r="F274" s="206"/>
      <c r="G274" s="206"/>
      <c r="H274" s="206"/>
      <c r="I274" s="207">
        <f>SUM(I275+I287)</f>
        <v>2727</v>
      </c>
    </row>
    <row r="275" spans="3:9" ht="16.5" thickBot="1">
      <c r="C275" s="158" t="s">
        <v>52</v>
      </c>
      <c r="D275" s="26" t="s">
        <v>93</v>
      </c>
      <c r="E275" s="8" t="s">
        <v>76</v>
      </c>
      <c r="F275" s="8" t="s">
        <v>77</v>
      </c>
      <c r="G275" s="12"/>
      <c r="H275" s="12"/>
      <c r="I275" s="35">
        <f>SUM(I276+I282)</f>
        <v>2694</v>
      </c>
    </row>
    <row r="276" spans="3:9" ht="48" thickBot="1">
      <c r="C276" s="158" t="s">
        <v>59</v>
      </c>
      <c r="D276" s="26" t="s">
        <v>93</v>
      </c>
      <c r="E276" s="8" t="s">
        <v>76</v>
      </c>
      <c r="F276" s="8" t="s">
        <v>77</v>
      </c>
      <c r="G276" s="11">
        <v>1910101590</v>
      </c>
      <c r="H276" s="8"/>
      <c r="I276" s="34">
        <f>SUM(I277+I279+I280+I281+I278)</f>
        <v>1433</v>
      </c>
    </row>
    <row r="277" spans="3:9" ht="48" thickBot="1">
      <c r="C277" s="156" t="s">
        <v>30</v>
      </c>
      <c r="D277" s="28" t="s">
        <v>93</v>
      </c>
      <c r="E277" s="7" t="s">
        <v>76</v>
      </c>
      <c r="F277" s="7" t="s">
        <v>77</v>
      </c>
      <c r="G277" s="45">
        <v>1910101590</v>
      </c>
      <c r="H277" s="7" t="s">
        <v>81</v>
      </c>
      <c r="I277" s="3">
        <v>721</v>
      </c>
    </row>
    <row r="278" spans="3:9" ht="32.25" thickBot="1">
      <c r="C278" s="156" t="s">
        <v>47</v>
      </c>
      <c r="D278" s="28" t="s">
        <v>93</v>
      </c>
      <c r="E278" s="7" t="s">
        <v>76</v>
      </c>
      <c r="F278" s="7" t="s">
        <v>77</v>
      </c>
      <c r="G278" s="45">
        <v>1910101590</v>
      </c>
      <c r="H278" s="7" t="s">
        <v>123</v>
      </c>
      <c r="I278" s="3">
        <v>0</v>
      </c>
    </row>
    <row r="279" spans="3:9" ht="63.75" thickBot="1">
      <c r="C279" s="155" t="s">
        <v>10</v>
      </c>
      <c r="D279" s="28" t="s">
        <v>93</v>
      </c>
      <c r="E279" s="7" t="s">
        <v>76</v>
      </c>
      <c r="F279" s="7" t="s">
        <v>77</v>
      </c>
      <c r="G279" s="45">
        <v>1910101590</v>
      </c>
      <c r="H279" s="7">
        <v>119</v>
      </c>
      <c r="I279" s="3">
        <v>217.7</v>
      </c>
    </row>
    <row r="280" spans="3:9" ht="32.25" thickBot="1">
      <c r="C280" s="39" t="s">
        <v>13</v>
      </c>
      <c r="D280" s="28" t="s">
        <v>93</v>
      </c>
      <c r="E280" s="7" t="s">
        <v>76</v>
      </c>
      <c r="F280" s="7" t="s">
        <v>77</v>
      </c>
      <c r="G280" s="45">
        <v>1910101590</v>
      </c>
      <c r="H280" s="7">
        <v>244</v>
      </c>
      <c r="I280" s="3">
        <v>461</v>
      </c>
    </row>
    <row r="281" spans="3:9" ht="16.5" thickBot="1">
      <c r="C281" s="156" t="s">
        <v>48</v>
      </c>
      <c r="D281" s="28" t="s">
        <v>93</v>
      </c>
      <c r="E281" s="7" t="s">
        <v>76</v>
      </c>
      <c r="F281" s="7" t="s">
        <v>77</v>
      </c>
      <c r="G281" s="45">
        <v>1910101590</v>
      </c>
      <c r="H281" s="7">
        <v>850</v>
      </c>
      <c r="I281" s="3">
        <v>33.299999999999997</v>
      </c>
    </row>
    <row r="282" spans="3:9" ht="142.5" thickBot="1">
      <c r="C282" s="158" t="s">
        <v>55</v>
      </c>
      <c r="D282" s="26" t="s">
        <v>93</v>
      </c>
      <c r="E282" s="8" t="s">
        <v>76</v>
      </c>
      <c r="F282" s="8" t="s">
        <v>77</v>
      </c>
      <c r="G282" s="11">
        <v>1910106590</v>
      </c>
      <c r="H282" s="8"/>
      <c r="I282" s="1">
        <f>SUM(I283:I286)</f>
        <v>1261</v>
      </c>
    </row>
    <row r="283" spans="3:9" ht="48" thickBot="1">
      <c r="C283" s="156" t="s">
        <v>56</v>
      </c>
      <c r="D283" s="28" t="s">
        <v>93</v>
      </c>
      <c r="E283" s="7" t="s">
        <v>76</v>
      </c>
      <c r="F283" s="7" t="s">
        <v>77</v>
      </c>
      <c r="G283" s="45">
        <v>1910106590</v>
      </c>
      <c r="H283" s="7">
        <v>111</v>
      </c>
      <c r="I283" s="3">
        <v>942</v>
      </c>
    </row>
    <row r="284" spans="3:9" ht="32.25" thickBot="1">
      <c r="C284" s="156" t="s">
        <v>47</v>
      </c>
      <c r="D284" s="28" t="s">
        <v>93</v>
      </c>
      <c r="E284" s="7" t="s">
        <v>76</v>
      </c>
      <c r="F284" s="7" t="s">
        <v>77</v>
      </c>
      <c r="G284" s="45">
        <v>1910106590</v>
      </c>
      <c r="H284" s="7" t="s">
        <v>123</v>
      </c>
      <c r="I284" s="3"/>
    </row>
    <row r="285" spans="3:9" ht="63.75" thickBot="1">
      <c r="C285" s="155" t="s">
        <v>10</v>
      </c>
      <c r="D285" s="28" t="s">
        <v>93</v>
      </c>
      <c r="E285" s="7" t="s">
        <v>76</v>
      </c>
      <c r="F285" s="7" t="s">
        <v>77</v>
      </c>
      <c r="G285" s="45">
        <v>1910106590</v>
      </c>
      <c r="H285" s="7">
        <v>119</v>
      </c>
      <c r="I285" s="3">
        <v>285</v>
      </c>
    </row>
    <row r="286" spans="3:9" ht="32.25" thickBot="1">
      <c r="C286" s="39" t="s">
        <v>13</v>
      </c>
      <c r="D286" s="28" t="s">
        <v>93</v>
      </c>
      <c r="E286" s="7" t="s">
        <v>76</v>
      </c>
      <c r="F286" s="7" t="s">
        <v>77</v>
      </c>
      <c r="G286" s="45">
        <v>1910106590</v>
      </c>
      <c r="H286" s="7">
        <v>244</v>
      </c>
      <c r="I286" s="3">
        <v>34</v>
      </c>
    </row>
    <row r="287" spans="3:9" ht="16.5" thickBot="1">
      <c r="C287" s="158" t="s">
        <v>31</v>
      </c>
      <c r="D287" s="26" t="s">
        <v>93</v>
      </c>
      <c r="E287" s="8">
        <v>10</v>
      </c>
      <c r="F287" s="8" t="s">
        <v>74</v>
      </c>
      <c r="G287" s="8"/>
      <c r="H287" s="8"/>
      <c r="I287" s="1">
        <v>33</v>
      </c>
    </row>
    <row r="288" spans="3:9" ht="16.5" thickBot="1">
      <c r="C288" s="158" t="s">
        <v>35</v>
      </c>
      <c r="D288" s="26" t="s">
        <v>93</v>
      </c>
      <c r="E288" s="8">
        <v>10</v>
      </c>
      <c r="F288" s="8" t="s">
        <v>74</v>
      </c>
      <c r="G288" s="8"/>
      <c r="H288" s="8"/>
      <c r="I288" s="1">
        <v>33</v>
      </c>
    </row>
    <row r="289" spans="3:9" ht="48" thickBot="1">
      <c r="C289" s="158" t="s">
        <v>57</v>
      </c>
      <c r="D289" s="26" t="s">
        <v>93</v>
      </c>
      <c r="E289" s="8">
        <v>10</v>
      </c>
      <c r="F289" s="8" t="s">
        <v>74</v>
      </c>
      <c r="G289" s="8">
        <v>2230171540</v>
      </c>
      <c r="H289" s="8"/>
      <c r="I289" s="1">
        <v>33</v>
      </c>
    </row>
    <row r="290" spans="3:9" ht="32.25" thickBot="1">
      <c r="C290" s="5" t="s">
        <v>34</v>
      </c>
      <c r="D290" s="28" t="s">
        <v>93</v>
      </c>
      <c r="E290" s="7">
        <v>10</v>
      </c>
      <c r="F290" s="7" t="s">
        <v>74</v>
      </c>
      <c r="G290" s="7">
        <v>2230171540</v>
      </c>
      <c r="H290" s="7">
        <v>313</v>
      </c>
      <c r="I290" s="1">
        <v>33</v>
      </c>
    </row>
    <row r="291" spans="3:9" ht="32.25" thickBot="1">
      <c r="C291" s="205" t="s">
        <v>94</v>
      </c>
      <c r="D291" s="206" t="s">
        <v>95</v>
      </c>
      <c r="E291" s="206"/>
      <c r="F291" s="206"/>
      <c r="G291" s="206"/>
      <c r="H291" s="206"/>
      <c r="I291" s="207">
        <f>SUM(I292+I304)</f>
        <v>3922.2999999999997</v>
      </c>
    </row>
    <row r="292" spans="3:9" ht="16.5" thickBot="1">
      <c r="C292" s="158" t="s">
        <v>52</v>
      </c>
      <c r="D292" s="26" t="s">
        <v>95</v>
      </c>
      <c r="E292" s="8" t="s">
        <v>76</v>
      </c>
      <c r="F292" s="8" t="s">
        <v>77</v>
      </c>
      <c r="G292" s="12"/>
      <c r="H292" s="12"/>
      <c r="I292" s="35">
        <f>SUM(I293+I299)</f>
        <v>3877.7</v>
      </c>
    </row>
    <row r="293" spans="3:9" ht="48" thickBot="1">
      <c r="C293" s="158" t="s">
        <v>59</v>
      </c>
      <c r="D293" s="26" t="s">
        <v>95</v>
      </c>
      <c r="E293" s="8" t="s">
        <v>76</v>
      </c>
      <c r="F293" s="8" t="s">
        <v>77</v>
      </c>
      <c r="G293" s="11">
        <v>1910101590</v>
      </c>
      <c r="H293" s="8"/>
      <c r="I293" s="34">
        <f>SUM(I294+I296+I297+I298+I295)</f>
        <v>1741.7</v>
      </c>
    </row>
    <row r="294" spans="3:9" ht="48" thickBot="1">
      <c r="C294" s="156" t="s">
        <v>30</v>
      </c>
      <c r="D294" s="28" t="s">
        <v>95</v>
      </c>
      <c r="E294" s="7" t="s">
        <v>76</v>
      </c>
      <c r="F294" s="7" t="s">
        <v>77</v>
      </c>
      <c r="G294" s="45">
        <v>1910101590</v>
      </c>
      <c r="H294" s="7" t="s">
        <v>81</v>
      </c>
      <c r="I294" s="3">
        <v>913</v>
      </c>
    </row>
    <row r="295" spans="3:9" ht="32.25" thickBot="1">
      <c r="C295" s="156" t="s">
        <v>47</v>
      </c>
      <c r="D295" s="28" t="s">
        <v>95</v>
      </c>
      <c r="E295" s="7" t="s">
        <v>76</v>
      </c>
      <c r="F295" s="7" t="s">
        <v>77</v>
      </c>
      <c r="G295" s="45">
        <v>1910101590</v>
      </c>
      <c r="H295" s="7" t="s">
        <v>123</v>
      </c>
      <c r="I295" s="3">
        <v>0</v>
      </c>
    </row>
    <row r="296" spans="3:9" ht="63.75" thickBot="1">
      <c r="C296" s="155" t="s">
        <v>10</v>
      </c>
      <c r="D296" s="28" t="s">
        <v>95</v>
      </c>
      <c r="E296" s="7" t="s">
        <v>76</v>
      </c>
      <c r="F296" s="7" t="s">
        <v>77</v>
      </c>
      <c r="G296" s="45">
        <v>1910101590</v>
      </c>
      <c r="H296" s="7">
        <v>119</v>
      </c>
      <c r="I296" s="3">
        <v>275.7</v>
      </c>
    </row>
    <row r="297" spans="3:9" ht="32.25" thickBot="1">
      <c r="C297" s="39" t="s">
        <v>13</v>
      </c>
      <c r="D297" s="28" t="s">
        <v>95</v>
      </c>
      <c r="E297" s="7" t="s">
        <v>76</v>
      </c>
      <c r="F297" s="7" t="s">
        <v>77</v>
      </c>
      <c r="G297" s="45">
        <v>1910101590</v>
      </c>
      <c r="H297" s="7">
        <v>244</v>
      </c>
      <c r="I297" s="3">
        <v>542</v>
      </c>
    </row>
    <row r="298" spans="3:9" ht="16.5" thickBot="1">
      <c r="C298" s="156" t="s">
        <v>48</v>
      </c>
      <c r="D298" s="28" t="s">
        <v>95</v>
      </c>
      <c r="E298" s="7" t="s">
        <v>76</v>
      </c>
      <c r="F298" s="7" t="s">
        <v>77</v>
      </c>
      <c r="G298" s="45">
        <v>1910101590</v>
      </c>
      <c r="H298" s="7">
        <v>850</v>
      </c>
      <c r="I298" s="3">
        <v>11</v>
      </c>
    </row>
    <row r="299" spans="3:9" ht="142.5" thickBot="1">
      <c r="C299" s="158" t="s">
        <v>55</v>
      </c>
      <c r="D299" s="26" t="s">
        <v>95</v>
      </c>
      <c r="E299" s="8" t="s">
        <v>76</v>
      </c>
      <c r="F299" s="8" t="s">
        <v>77</v>
      </c>
      <c r="G299" s="11">
        <v>1910106590</v>
      </c>
      <c r="H299" s="8"/>
      <c r="I299" s="1">
        <f>SUM(I300:I303)</f>
        <v>2136</v>
      </c>
    </row>
    <row r="300" spans="3:9" ht="48" thickBot="1">
      <c r="C300" s="156" t="s">
        <v>56</v>
      </c>
      <c r="D300" s="28" t="s">
        <v>95</v>
      </c>
      <c r="E300" s="7" t="s">
        <v>76</v>
      </c>
      <c r="F300" s="7" t="s">
        <v>77</v>
      </c>
      <c r="G300" s="45">
        <v>1910106590</v>
      </c>
      <c r="H300" s="7">
        <v>111</v>
      </c>
      <c r="I300" s="3">
        <v>1606</v>
      </c>
    </row>
    <row r="301" spans="3:9" ht="32.25" thickBot="1">
      <c r="C301" s="156" t="s">
        <v>47</v>
      </c>
      <c r="D301" s="28" t="s">
        <v>95</v>
      </c>
      <c r="E301" s="7" t="s">
        <v>76</v>
      </c>
      <c r="F301" s="7" t="s">
        <v>77</v>
      </c>
      <c r="G301" s="45">
        <v>1910106590</v>
      </c>
      <c r="H301" s="7" t="s">
        <v>123</v>
      </c>
      <c r="I301" s="3"/>
    </row>
    <row r="302" spans="3:9" ht="63.75" thickBot="1">
      <c r="C302" s="155" t="s">
        <v>10</v>
      </c>
      <c r="D302" s="28" t="s">
        <v>95</v>
      </c>
      <c r="E302" s="7" t="s">
        <v>76</v>
      </c>
      <c r="F302" s="7" t="s">
        <v>77</v>
      </c>
      <c r="G302" s="45">
        <v>1910106590</v>
      </c>
      <c r="H302" s="7">
        <v>119</v>
      </c>
      <c r="I302" s="3">
        <v>485</v>
      </c>
    </row>
    <row r="303" spans="3:9" ht="32.25" thickBot="1">
      <c r="C303" s="39" t="s">
        <v>13</v>
      </c>
      <c r="D303" s="28" t="s">
        <v>95</v>
      </c>
      <c r="E303" s="7" t="s">
        <v>76</v>
      </c>
      <c r="F303" s="7" t="s">
        <v>77</v>
      </c>
      <c r="G303" s="45">
        <v>1910106590</v>
      </c>
      <c r="H303" s="7">
        <v>244</v>
      </c>
      <c r="I303" s="3">
        <v>45</v>
      </c>
    </row>
    <row r="304" spans="3:9" ht="16.5" thickBot="1">
      <c r="C304" s="158" t="s">
        <v>31</v>
      </c>
      <c r="D304" s="26" t="s">
        <v>95</v>
      </c>
      <c r="E304" s="8">
        <v>10</v>
      </c>
      <c r="F304" s="8" t="s">
        <v>74</v>
      </c>
      <c r="G304" s="8"/>
      <c r="H304" s="8"/>
      <c r="I304" s="1">
        <v>44.6</v>
      </c>
    </row>
    <row r="305" spans="3:9" ht="16.5" thickBot="1">
      <c r="C305" s="158" t="s">
        <v>35</v>
      </c>
      <c r="D305" s="26" t="s">
        <v>95</v>
      </c>
      <c r="E305" s="8">
        <v>10</v>
      </c>
      <c r="F305" s="8" t="s">
        <v>74</v>
      </c>
      <c r="G305" s="8"/>
      <c r="H305" s="8"/>
      <c r="I305" s="1">
        <v>44.6</v>
      </c>
    </row>
    <row r="306" spans="3:9" ht="48" thickBot="1">
      <c r="C306" s="158" t="s">
        <v>57</v>
      </c>
      <c r="D306" s="26" t="s">
        <v>95</v>
      </c>
      <c r="E306" s="8">
        <v>10</v>
      </c>
      <c r="F306" s="8" t="s">
        <v>74</v>
      </c>
      <c r="G306" s="8">
        <v>2230171540</v>
      </c>
      <c r="H306" s="8"/>
      <c r="I306" s="1">
        <v>44.6</v>
      </c>
    </row>
    <row r="307" spans="3:9" ht="32.25" thickBot="1">
      <c r="C307" s="5" t="s">
        <v>34</v>
      </c>
      <c r="D307" s="28" t="s">
        <v>95</v>
      </c>
      <c r="E307" s="7">
        <v>10</v>
      </c>
      <c r="F307" s="7" t="s">
        <v>74</v>
      </c>
      <c r="G307" s="7">
        <v>2230171540</v>
      </c>
      <c r="H307" s="7">
        <v>313</v>
      </c>
      <c r="I307" s="1">
        <v>44.6</v>
      </c>
    </row>
    <row r="308" spans="3:9" ht="16.5" thickBot="1">
      <c r="C308" s="205" t="s">
        <v>97</v>
      </c>
      <c r="D308" s="206" t="s">
        <v>96</v>
      </c>
      <c r="E308" s="206"/>
      <c r="F308" s="206"/>
      <c r="G308" s="206"/>
      <c r="H308" s="206"/>
      <c r="I308" s="207">
        <f>SUM(I309+I321)</f>
        <v>4032.4</v>
      </c>
    </row>
    <row r="309" spans="3:9" ht="16.5" thickBot="1">
      <c r="C309" s="158" t="s">
        <v>52</v>
      </c>
      <c r="D309" s="26" t="s">
        <v>96</v>
      </c>
      <c r="E309" s="8" t="s">
        <v>76</v>
      </c>
      <c r="F309" s="8" t="s">
        <v>77</v>
      </c>
      <c r="G309" s="12"/>
      <c r="H309" s="12"/>
      <c r="I309" s="35">
        <f>SUM(I310+I316)</f>
        <v>3972.3</v>
      </c>
    </row>
    <row r="310" spans="3:9" ht="48" thickBot="1">
      <c r="C310" s="158" t="s">
        <v>59</v>
      </c>
      <c r="D310" s="26" t="s">
        <v>96</v>
      </c>
      <c r="E310" s="8" t="s">
        <v>76</v>
      </c>
      <c r="F310" s="8" t="s">
        <v>77</v>
      </c>
      <c r="G310" s="11">
        <v>1910101590</v>
      </c>
      <c r="H310" s="8"/>
      <c r="I310" s="34">
        <f>SUM(I311+I313+I314+I315+I312)</f>
        <v>1818.3000000000002</v>
      </c>
    </row>
    <row r="311" spans="3:9" ht="48" thickBot="1">
      <c r="C311" s="156" t="s">
        <v>30</v>
      </c>
      <c r="D311" s="28" t="s">
        <v>96</v>
      </c>
      <c r="E311" s="7" t="s">
        <v>76</v>
      </c>
      <c r="F311" s="7" t="s">
        <v>77</v>
      </c>
      <c r="G311" s="45">
        <v>1910101590</v>
      </c>
      <c r="H311" s="7" t="s">
        <v>81</v>
      </c>
      <c r="I311" s="3">
        <v>877</v>
      </c>
    </row>
    <row r="312" spans="3:9" ht="32.25" thickBot="1">
      <c r="C312" s="156" t="s">
        <v>47</v>
      </c>
      <c r="D312" s="28" t="s">
        <v>96</v>
      </c>
      <c r="E312" s="7" t="s">
        <v>76</v>
      </c>
      <c r="F312" s="7" t="s">
        <v>77</v>
      </c>
      <c r="G312" s="45">
        <v>1910101590</v>
      </c>
      <c r="H312" s="7" t="s">
        <v>123</v>
      </c>
      <c r="I312" s="3">
        <v>0</v>
      </c>
    </row>
    <row r="313" spans="3:9" ht="63.75" thickBot="1">
      <c r="C313" s="155" t="s">
        <v>10</v>
      </c>
      <c r="D313" s="28" t="s">
        <v>96</v>
      </c>
      <c r="E313" s="7" t="s">
        <v>76</v>
      </c>
      <c r="F313" s="7" t="s">
        <v>77</v>
      </c>
      <c r="G313" s="45">
        <v>1910101590</v>
      </c>
      <c r="H313" s="7">
        <v>119</v>
      </c>
      <c r="I313" s="3">
        <v>264.89999999999998</v>
      </c>
    </row>
    <row r="314" spans="3:9" ht="32.25" thickBot="1">
      <c r="C314" s="39" t="s">
        <v>13</v>
      </c>
      <c r="D314" s="28" t="s">
        <v>96</v>
      </c>
      <c r="E314" s="7" t="s">
        <v>76</v>
      </c>
      <c r="F314" s="7" t="s">
        <v>77</v>
      </c>
      <c r="G314" s="45">
        <v>1910101590</v>
      </c>
      <c r="H314" s="7">
        <v>244</v>
      </c>
      <c r="I314" s="3">
        <v>656</v>
      </c>
    </row>
    <row r="315" spans="3:9" ht="16.5" thickBot="1">
      <c r="C315" s="156" t="s">
        <v>48</v>
      </c>
      <c r="D315" s="28" t="s">
        <v>96</v>
      </c>
      <c r="E315" s="7" t="s">
        <v>76</v>
      </c>
      <c r="F315" s="7" t="s">
        <v>77</v>
      </c>
      <c r="G315" s="45">
        <v>1910101590</v>
      </c>
      <c r="H315" s="7">
        <v>850</v>
      </c>
      <c r="I315" s="3">
        <v>20.399999999999999</v>
      </c>
    </row>
    <row r="316" spans="3:9" ht="142.5" thickBot="1">
      <c r="C316" s="158" t="s">
        <v>55</v>
      </c>
      <c r="D316" s="26" t="s">
        <v>96</v>
      </c>
      <c r="E316" s="8" t="s">
        <v>76</v>
      </c>
      <c r="F316" s="8" t="s">
        <v>77</v>
      </c>
      <c r="G316" s="11">
        <v>1910106590</v>
      </c>
      <c r="H316" s="8"/>
      <c r="I316" s="1">
        <f>SUM(I317:I320)</f>
        <v>2154</v>
      </c>
    </row>
    <row r="317" spans="3:9" ht="48" thickBot="1">
      <c r="C317" s="156" t="s">
        <v>56</v>
      </c>
      <c r="D317" s="28" t="s">
        <v>96</v>
      </c>
      <c r="E317" s="7" t="s">
        <v>76</v>
      </c>
      <c r="F317" s="7" t="s">
        <v>77</v>
      </c>
      <c r="G317" s="45">
        <v>1910106590</v>
      </c>
      <c r="H317" s="7">
        <v>111</v>
      </c>
      <c r="I317" s="3">
        <v>1608</v>
      </c>
    </row>
    <row r="318" spans="3:9" ht="32.25" thickBot="1">
      <c r="C318" s="156" t="s">
        <v>47</v>
      </c>
      <c r="D318" s="28" t="s">
        <v>96</v>
      </c>
      <c r="E318" s="7" t="s">
        <v>76</v>
      </c>
      <c r="F318" s="7" t="s">
        <v>77</v>
      </c>
      <c r="G318" s="45">
        <v>1910106590</v>
      </c>
      <c r="H318" s="7" t="s">
        <v>123</v>
      </c>
      <c r="I318" s="3"/>
    </row>
    <row r="319" spans="3:9" ht="63.75" thickBot="1">
      <c r="C319" s="155" t="s">
        <v>10</v>
      </c>
      <c r="D319" s="28" t="s">
        <v>96</v>
      </c>
      <c r="E319" s="7" t="s">
        <v>76</v>
      </c>
      <c r="F319" s="7" t="s">
        <v>77</v>
      </c>
      <c r="G319" s="45">
        <v>1910106590</v>
      </c>
      <c r="H319" s="7">
        <v>119</v>
      </c>
      <c r="I319" s="3">
        <v>486</v>
      </c>
    </row>
    <row r="320" spans="3:9" ht="32.25" thickBot="1">
      <c r="C320" s="39" t="s">
        <v>13</v>
      </c>
      <c r="D320" s="28" t="s">
        <v>96</v>
      </c>
      <c r="E320" s="7" t="s">
        <v>76</v>
      </c>
      <c r="F320" s="7" t="s">
        <v>77</v>
      </c>
      <c r="G320" s="45">
        <v>1910106590</v>
      </c>
      <c r="H320" s="7">
        <v>244</v>
      </c>
      <c r="I320" s="3">
        <v>60</v>
      </c>
    </row>
    <row r="321" spans="3:9" ht="16.5" thickBot="1">
      <c r="C321" s="158" t="s">
        <v>31</v>
      </c>
      <c r="D321" s="26" t="s">
        <v>96</v>
      </c>
      <c r="E321" s="8">
        <v>10</v>
      </c>
      <c r="F321" s="8" t="s">
        <v>74</v>
      </c>
      <c r="G321" s="8"/>
      <c r="H321" s="8"/>
      <c r="I321" s="1">
        <v>60.1</v>
      </c>
    </row>
    <row r="322" spans="3:9" ht="16.5" thickBot="1">
      <c r="C322" s="158" t="s">
        <v>35</v>
      </c>
      <c r="D322" s="26" t="s">
        <v>96</v>
      </c>
      <c r="E322" s="8">
        <v>10</v>
      </c>
      <c r="F322" s="8" t="s">
        <v>74</v>
      </c>
      <c r="G322" s="8"/>
      <c r="H322" s="8"/>
      <c r="I322" s="1">
        <v>60.1</v>
      </c>
    </row>
    <row r="323" spans="3:9" ht="48" thickBot="1">
      <c r="C323" s="158" t="s">
        <v>57</v>
      </c>
      <c r="D323" s="26" t="s">
        <v>96</v>
      </c>
      <c r="E323" s="8">
        <v>10</v>
      </c>
      <c r="F323" s="8" t="s">
        <v>74</v>
      </c>
      <c r="G323" s="8">
        <v>2230171540</v>
      </c>
      <c r="H323" s="8"/>
      <c r="I323" s="1">
        <v>60.1</v>
      </c>
    </row>
    <row r="324" spans="3:9" ht="32.25" thickBot="1">
      <c r="C324" s="5" t="s">
        <v>34</v>
      </c>
      <c r="D324" s="28" t="s">
        <v>96</v>
      </c>
      <c r="E324" s="7">
        <v>10</v>
      </c>
      <c r="F324" s="7" t="s">
        <v>74</v>
      </c>
      <c r="G324" s="7">
        <v>2230171540</v>
      </c>
      <c r="H324" s="7">
        <v>313</v>
      </c>
      <c r="I324" s="1">
        <v>60.1</v>
      </c>
    </row>
    <row r="325" spans="3:9" ht="16.5" thickBot="1">
      <c r="C325" s="205" t="s">
        <v>98</v>
      </c>
      <c r="D325" s="206" t="s">
        <v>99</v>
      </c>
      <c r="E325" s="206"/>
      <c r="F325" s="206"/>
      <c r="G325" s="206"/>
      <c r="H325" s="206"/>
      <c r="I325" s="207">
        <f>SUM(I326+I338)</f>
        <v>2655.7</v>
      </c>
    </row>
    <row r="326" spans="3:9" ht="16.5" thickBot="1">
      <c r="C326" s="158" t="s">
        <v>52</v>
      </c>
      <c r="D326" s="26" t="s">
        <v>99</v>
      </c>
      <c r="E326" s="8" t="s">
        <v>76</v>
      </c>
      <c r="F326" s="8" t="s">
        <v>77</v>
      </c>
      <c r="G326" s="12"/>
      <c r="H326" s="12"/>
      <c r="I326" s="35">
        <f>SUM(I327+I333)</f>
        <v>2619.1999999999998</v>
      </c>
    </row>
    <row r="327" spans="3:9" ht="48" thickBot="1">
      <c r="C327" s="158" t="s">
        <v>59</v>
      </c>
      <c r="D327" s="26" t="s">
        <v>99</v>
      </c>
      <c r="E327" s="8" t="s">
        <v>76</v>
      </c>
      <c r="F327" s="8" t="s">
        <v>77</v>
      </c>
      <c r="G327" s="11">
        <v>1910101590</v>
      </c>
      <c r="H327" s="8"/>
      <c r="I327" s="34">
        <f>SUM(I328+I330+I331+I332+I329)</f>
        <v>1479.2</v>
      </c>
    </row>
    <row r="328" spans="3:9" ht="48" thickBot="1">
      <c r="C328" s="156" t="s">
        <v>30</v>
      </c>
      <c r="D328" s="28" t="s">
        <v>99</v>
      </c>
      <c r="E328" s="7" t="s">
        <v>76</v>
      </c>
      <c r="F328" s="7" t="s">
        <v>77</v>
      </c>
      <c r="G328" s="45">
        <v>1910101590</v>
      </c>
      <c r="H328" s="7" t="s">
        <v>81</v>
      </c>
      <c r="I328" s="3">
        <v>721</v>
      </c>
    </row>
    <row r="329" spans="3:9" ht="32.25" thickBot="1">
      <c r="C329" s="156" t="s">
        <v>47</v>
      </c>
      <c r="D329" s="28" t="s">
        <v>99</v>
      </c>
      <c r="E329" s="7" t="s">
        <v>76</v>
      </c>
      <c r="F329" s="7" t="s">
        <v>77</v>
      </c>
      <c r="G329" s="45">
        <v>1910101590</v>
      </c>
      <c r="H329" s="7" t="s">
        <v>123</v>
      </c>
      <c r="I329" s="3">
        <v>0</v>
      </c>
    </row>
    <row r="330" spans="3:9" ht="63.75" thickBot="1">
      <c r="C330" s="155" t="s">
        <v>10</v>
      </c>
      <c r="D330" s="28" t="s">
        <v>99</v>
      </c>
      <c r="E330" s="7" t="s">
        <v>76</v>
      </c>
      <c r="F330" s="7" t="s">
        <v>77</v>
      </c>
      <c r="G330" s="45">
        <v>1910101590</v>
      </c>
      <c r="H330" s="7">
        <v>119</v>
      </c>
      <c r="I330" s="3">
        <v>217.7</v>
      </c>
    </row>
    <row r="331" spans="3:9" ht="32.25" thickBot="1">
      <c r="C331" s="39" t="s">
        <v>13</v>
      </c>
      <c r="D331" s="28" t="s">
        <v>99</v>
      </c>
      <c r="E331" s="7" t="s">
        <v>76</v>
      </c>
      <c r="F331" s="7" t="s">
        <v>77</v>
      </c>
      <c r="G331" s="45">
        <v>1910101590</v>
      </c>
      <c r="H331" s="7">
        <v>244</v>
      </c>
      <c r="I331" s="3">
        <v>534</v>
      </c>
    </row>
    <row r="332" spans="3:9" ht="16.5" thickBot="1">
      <c r="C332" s="156" t="s">
        <v>48</v>
      </c>
      <c r="D332" s="28" t="s">
        <v>99</v>
      </c>
      <c r="E332" s="7" t="s">
        <v>76</v>
      </c>
      <c r="F332" s="7" t="s">
        <v>77</v>
      </c>
      <c r="G332" s="45">
        <v>1910101590</v>
      </c>
      <c r="H332" s="7">
        <v>850</v>
      </c>
      <c r="I332" s="3">
        <v>6.5</v>
      </c>
    </row>
    <row r="333" spans="3:9" ht="142.5" thickBot="1">
      <c r="C333" s="158" t="s">
        <v>55</v>
      </c>
      <c r="D333" s="26" t="s">
        <v>99</v>
      </c>
      <c r="E333" s="8" t="s">
        <v>76</v>
      </c>
      <c r="F333" s="8" t="s">
        <v>77</v>
      </c>
      <c r="G333" s="11">
        <v>1910106590</v>
      </c>
      <c r="H333" s="8"/>
      <c r="I333" s="1">
        <f>SUM(I334:I337)</f>
        <v>1140</v>
      </c>
    </row>
    <row r="334" spans="3:9" ht="48" thickBot="1">
      <c r="C334" s="156" t="s">
        <v>56</v>
      </c>
      <c r="D334" s="28" t="s">
        <v>99</v>
      </c>
      <c r="E334" s="7" t="s">
        <v>76</v>
      </c>
      <c r="F334" s="7" t="s">
        <v>77</v>
      </c>
      <c r="G334" s="45">
        <v>1910106590</v>
      </c>
      <c r="H334" s="7">
        <v>111</v>
      </c>
      <c r="I334" s="3">
        <v>846</v>
      </c>
    </row>
    <row r="335" spans="3:9" ht="32.25" thickBot="1">
      <c r="C335" s="156" t="s">
        <v>47</v>
      </c>
      <c r="D335" s="28" t="s">
        <v>99</v>
      </c>
      <c r="E335" s="7" t="s">
        <v>76</v>
      </c>
      <c r="F335" s="7" t="s">
        <v>77</v>
      </c>
      <c r="G335" s="45">
        <v>1910106590</v>
      </c>
      <c r="H335" s="7" t="s">
        <v>123</v>
      </c>
      <c r="I335" s="3"/>
    </row>
    <row r="336" spans="3:9" ht="63.75" thickBot="1">
      <c r="C336" s="155" t="s">
        <v>10</v>
      </c>
      <c r="D336" s="28" t="s">
        <v>99</v>
      </c>
      <c r="E336" s="7" t="s">
        <v>76</v>
      </c>
      <c r="F336" s="7" t="s">
        <v>77</v>
      </c>
      <c r="G336" s="45">
        <v>1910106590</v>
      </c>
      <c r="H336" s="7">
        <v>119</v>
      </c>
      <c r="I336" s="3">
        <v>256</v>
      </c>
    </row>
    <row r="337" spans="3:9" ht="32.25" thickBot="1">
      <c r="C337" s="39" t="s">
        <v>13</v>
      </c>
      <c r="D337" s="28" t="s">
        <v>99</v>
      </c>
      <c r="E337" s="7" t="s">
        <v>76</v>
      </c>
      <c r="F337" s="7" t="s">
        <v>77</v>
      </c>
      <c r="G337" s="45">
        <v>1910106590</v>
      </c>
      <c r="H337" s="7">
        <v>244</v>
      </c>
      <c r="I337" s="3">
        <v>38</v>
      </c>
    </row>
    <row r="338" spans="3:9" ht="16.5" thickBot="1">
      <c r="C338" s="158" t="s">
        <v>31</v>
      </c>
      <c r="D338" s="26" t="s">
        <v>99</v>
      </c>
      <c r="E338" s="8">
        <v>10</v>
      </c>
      <c r="F338" s="8" t="s">
        <v>74</v>
      </c>
      <c r="G338" s="8"/>
      <c r="H338" s="8"/>
      <c r="I338" s="1">
        <v>36.5</v>
      </c>
    </row>
    <row r="339" spans="3:9" ht="16.5" thickBot="1">
      <c r="C339" s="158" t="s">
        <v>35</v>
      </c>
      <c r="D339" s="26" t="s">
        <v>99</v>
      </c>
      <c r="E339" s="8">
        <v>10</v>
      </c>
      <c r="F339" s="8" t="s">
        <v>74</v>
      </c>
      <c r="G339" s="8"/>
      <c r="H339" s="8"/>
      <c r="I339" s="1">
        <v>36.5</v>
      </c>
    </row>
    <row r="340" spans="3:9" ht="48" thickBot="1">
      <c r="C340" s="158" t="s">
        <v>57</v>
      </c>
      <c r="D340" s="26" t="s">
        <v>99</v>
      </c>
      <c r="E340" s="8">
        <v>10</v>
      </c>
      <c r="F340" s="8" t="s">
        <v>74</v>
      </c>
      <c r="G340" s="8">
        <v>2230171540</v>
      </c>
      <c r="H340" s="8"/>
      <c r="I340" s="1">
        <v>36.5</v>
      </c>
    </row>
    <row r="341" spans="3:9" ht="32.25" thickBot="1">
      <c r="C341" s="5" t="s">
        <v>34</v>
      </c>
      <c r="D341" s="28" t="s">
        <v>99</v>
      </c>
      <c r="E341" s="7">
        <v>10</v>
      </c>
      <c r="F341" s="7" t="s">
        <v>74</v>
      </c>
      <c r="G341" s="7">
        <v>2230171540</v>
      </c>
      <c r="H341" s="7">
        <v>313</v>
      </c>
      <c r="I341" s="1">
        <v>36.5</v>
      </c>
    </row>
    <row r="342" spans="3:9" ht="16.5" thickBot="1">
      <c r="C342" s="205" t="s">
        <v>100</v>
      </c>
      <c r="D342" s="206" t="s">
        <v>101</v>
      </c>
      <c r="E342" s="206"/>
      <c r="F342" s="206"/>
      <c r="G342" s="206"/>
      <c r="H342" s="206"/>
      <c r="I342" s="207">
        <f>SUM(I343+I355)</f>
        <v>5473.5</v>
      </c>
    </row>
    <row r="343" spans="3:9" ht="16.5" thickBot="1">
      <c r="C343" s="158" t="s">
        <v>52</v>
      </c>
      <c r="D343" s="26" t="s">
        <v>101</v>
      </c>
      <c r="E343" s="8" t="s">
        <v>76</v>
      </c>
      <c r="F343" s="8" t="s">
        <v>77</v>
      </c>
      <c r="G343" s="12"/>
      <c r="H343" s="12"/>
      <c r="I343" s="35">
        <f>SUM(I344+I350)</f>
        <v>5372.5</v>
      </c>
    </row>
    <row r="344" spans="3:9" ht="48" thickBot="1">
      <c r="C344" s="158" t="s">
        <v>59</v>
      </c>
      <c r="D344" s="26" t="s">
        <v>101</v>
      </c>
      <c r="E344" s="8" t="s">
        <v>76</v>
      </c>
      <c r="F344" s="8" t="s">
        <v>77</v>
      </c>
      <c r="G344" s="11">
        <v>1910101590</v>
      </c>
      <c r="H344" s="8"/>
      <c r="I344" s="34">
        <f>SUM(I345+I347+I348+I349+I346)</f>
        <v>2065.5</v>
      </c>
    </row>
    <row r="345" spans="3:9" ht="48" thickBot="1">
      <c r="C345" s="156" t="s">
        <v>30</v>
      </c>
      <c r="D345" s="28" t="s">
        <v>101</v>
      </c>
      <c r="E345" s="7" t="s">
        <v>76</v>
      </c>
      <c r="F345" s="7" t="s">
        <v>77</v>
      </c>
      <c r="G345" s="45">
        <v>1910101590</v>
      </c>
      <c r="H345" s="7" t="s">
        <v>81</v>
      </c>
      <c r="I345" s="3">
        <v>793</v>
      </c>
    </row>
    <row r="346" spans="3:9" ht="32.25" thickBot="1">
      <c r="C346" s="156" t="s">
        <v>47</v>
      </c>
      <c r="D346" s="28" t="s">
        <v>101</v>
      </c>
      <c r="E346" s="7" t="s">
        <v>76</v>
      </c>
      <c r="F346" s="7" t="s">
        <v>77</v>
      </c>
      <c r="G346" s="45">
        <v>1910101590</v>
      </c>
      <c r="H346" s="7" t="s">
        <v>123</v>
      </c>
      <c r="I346" s="3">
        <v>0</v>
      </c>
    </row>
    <row r="347" spans="3:9" ht="63.75" thickBot="1">
      <c r="C347" s="155" t="s">
        <v>10</v>
      </c>
      <c r="D347" s="28" t="s">
        <v>101</v>
      </c>
      <c r="E347" s="7" t="s">
        <v>76</v>
      </c>
      <c r="F347" s="7" t="s">
        <v>77</v>
      </c>
      <c r="G347" s="45">
        <v>1910101590</v>
      </c>
      <c r="H347" s="7">
        <v>119</v>
      </c>
      <c r="I347" s="3">
        <v>239.5</v>
      </c>
    </row>
    <row r="348" spans="3:9" ht="32.25" thickBot="1">
      <c r="C348" s="39" t="s">
        <v>13</v>
      </c>
      <c r="D348" s="28" t="s">
        <v>101</v>
      </c>
      <c r="E348" s="7" t="s">
        <v>76</v>
      </c>
      <c r="F348" s="7" t="s">
        <v>77</v>
      </c>
      <c r="G348" s="45">
        <v>1910101590</v>
      </c>
      <c r="H348" s="7">
        <v>244</v>
      </c>
      <c r="I348" s="3">
        <v>1018</v>
      </c>
    </row>
    <row r="349" spans="3:9" ht="16.5" thickBot="1">
      <c r="C349" s="156" t="s">
        <v>48</v>
      </c>
      <c r="D349" s="28" t="s">
        <v>101</v>
      </c>
      <c r="E349" s="7" t="s">
        <v>76</v>
      </c>
      <c r="F349" s="7" t="s">
        <v>77</v>
      </c>
      <c r="G349" s="45">
        <v>1910101590</v>
      </c>
      <c r="H349" s="7">
        <v>850</v>
      </c>
      <c r="I349" s="3">
        <v>15</v>
      </c>
    </row>
    <row r="350" spans="3:9" ht="142.5" thickBot="1">
      <c r="C350" s="158" t="s">
        <v>55</v>
      </c>
      <c r="D350" s="26" t="s">
        <v>101</v>
      </c>
      <c r="E350" s="8" t="s">
        <v>76</v>
      </c>
      <c r="F350" s="8" t="s">
        <v>77</v>
      </c>
      <c r="G350" s="11">
        <v>1910106590</v>
      </c>
      <c r="H350" s="8"/>
      <c r="I350" s="1">
        <f>SUM(I351:I354)</f>
        <v>3307</v>
      </c>
    </row>
    <row r="351" spans="3:9" ht="48" thickBot="1">
      <c r="C351" s="156" t="s">
        <v>56</v>
      </c>
      <c r="D351" s="28" t="s">
        <v>101</v>
      </c>
      <c r="E351" s="7" t="s">
        <v>76</v>
      </c>
      <c r="F351" s="7" t="s">
        <v>77</v>
      </c>
      <c r="G351" s="45">
        <v>1910106590</v>
      </c>
      <c r="H351" s="7">
        <v>111</v>
      </c>
      <c r="I351" s="3">
        <v>2462</v>
      </c>
    </row>
    <row r="352" spans="3:9" ht="32.25" thickBot="1">
      <c r="C352" s="156" t="s">
        <v>47</v>
      </c>
      <c r="D352" s="28" t="s">
        <v>101</v>
      </c>
      <c r="E352" s="7" t="s">
        <v>76</v>
      </c>
      <c r="F352" s="7" t="s">
        <v>77</v>
      </c>
      <c r="G352" s="45">
        <v>1910106590</v>
      </c>
      <c r="H352" s="7" t="s">
        <v>123</v>
      </c>
      <c r="I352" s="3"/>
    </row>
    <row r="353" spans="3:9" ht="63.75" thickBot="1">
      <c r="C353" s="155" t="s">
        <v>10</v>
      </c>
      <c r="D353" s="28" t="s">
        <v>101</v>
      </c>
      <c r="E353" s="7" t="s">
        <v>76</v>
      </c>
      <c r="F353" s="7" t="s">
        <v>77</v>
      </c>
      <c r="G353" s="45">
        <v>1910106590</v>
      </c>
      <c r="H353" s="7">
        <v>119</v>
      </c>
      <c r="I353" s="3">
        <v>744</v>
      </c>
    </row>
    <row r="354" spans="3:9" ht="32.25" thickBot="1">
      <c r="C354" s="39" t="s">
        <v>13</v>
      </c>
      <c r="D354" s="28" t="s">
        <v>101</v>
      </c>
      <c r="E354" s="7" t="s">
        <v>76</v>
      </c>
      <c r="F354" s="7" t="s">
        <v>77</v>
      </c>
      <c r="G354" s="45">
        <v>1910106590</v>
      </c>
      <c r="H354" s="7">
        <v>244</v>
      </c>
      <c r="I354" s="3">
        <v>101</v>
      </c>
    </row>
    <row r="355" spans="3:9" ht="16.5" thickBot="1">
      <c r="C355" s="158" t="s">
        <v>31</v>
      </c>
      <c r="D355" s="26" t="s">
        <v>101</v>
      </c>
      <c r="E355" s="8">
        <v>10</v>
      </c>
      <c r="F355" s="8" t="s">
        <v>74</v>
      </c>
      <c r="G355" s="8"/>
      <c r="H355" s="8"/>
      <c r="I355" s="1">
        <v>101</v>
      </c>
    </row>
    <row r="356" spans="3:9" ht="16.5" thickBot="1">
      <c r="C356" s="158" t="s">
        <v>35</v>
      </c>
      <c r="D356" s="26" t="s">
        <v>101</v>
      </c>
      <c r="E356" s="8">
        <v>10</v>
      </c>
      <c r="F356" s="8" t="s">
        <v>74</v>
      </c>
      <c r="G356" s="8"/>
      <c r="H356" s="8"/>
      <c r="I356" s="1">
        <v>101</v>
      </c>
    </row>
    <row r="357" spans="3:9" ht="48" thickBot="1">
      <c r="C357" s="158" t="s">
        <v>57</v>
      </c>
      <c r="D357" s="26" t="s">
        <v>101</v>
      </c>
      <c r="E357" s="8">
        <v>10</v>
      </c>
      <c r="F357" s="8" t="s">
        <v>74</v>
      </c>
      <c r="G357" s="8">
        <v>2230171540</v>
      </c>
      <c r="H357" s="8"/>
      <c r="I357" s="1">
        <v>101</v>
      </c>
    </row>
    <row r="358" spans="3:9" ht="32.25" thickBot="1">
      <c r="C358" s="5" t="s">
        <v>34</v>
      </c>
      <c r="D358" s="28" t="s">
        <v>101</v>
      </c>
      <c r="E358" s="7">
        <v>10</v>
      </c>
      <c r="F358" s="7" t="s">
        <v>74</v>
      </c>
      <c r="G358" s="7">
        <v>2230171540</v>
      </c>
      <c r="H358" s="7">
        <v>313</v>
      </c>
      <c r="I358" s="1">
        <v>101</v>
      </c>
    </row>
    <row r="359" spans="3:9" ht="16.5" thickBot="1">
      <c r="C359" s="205" t="s">
        <v>102</v>
      </c>
      <c r="D359" s="206" t="s">
        <v>103</v>
      </c>
      <c r="E359" s="206" t="s">
        <v>76</v>
      </c>
      <c r="F359" s="206"/>
      <c r="G359" s="206"/>
      <c r="H359" s="206"/>
      <c r="I359" s="207">
        <f>SUM(I360+I372)</f>
        <v>2750.4</v>
      </c>
    </row>
    <row r="360" spans="3:9" ht="16.5" thickBot="1">
      <c r="C360" s="158" t="s">
        <v>52</v>
      </c>
      <c r="D360" s="26" t="s">
        <v>103</v>
      </c>
      <c r="E360" s="8" t="s">
        <v>76</v>
      </c>
      <c r="F360" s="8" t="s">
        <v>77</v>
      </c>
      <c r="G360" s="12"/>
      <c r="H360" s="12"/>
      <c r="I360" s="35">
        <f>SUM(I361+I367)</f>
        <v>2711.6</v>
      </c>
    </row>
    <row r="361" spans="3:9" ht="48" thickBot="1">
      <c r="C361" s="158" t="s">
        <v>59</v>
      </c>
      <c r="D361" s="26" t="s">
        <v>103</v>
      </c>
      <c r="E361" s="8" t="s">
        <v>76</v>
      </c>
      <c r="F361" s="8" t="s">
        <v>77</v>
      </c>
      <c r="G361" s="11">
        <v>1910101590</v>
      </c>
      <c r="H361" s="8"/>
      <c r="I361" s="34">
        <f>SUM(I362+I364+I365+I366+I363)</f>
        <v>1554.6</v>
      </c>
    </row>
    <row r="362" spans="3:9" ht="48" thickBot="1">
      <c r="C362" s="156" t="s">
        <v>30</v>
      </c>
      <c r="D362" s="28" t="s">
        <v>103</v>
      </c>
      <c r="E362" s="7" t="s">
        <v>76</v>
      </c>
      <c r="F362" s="7" t="s">
        <v>77</v>
      </c>
      <c r="G362" s="45">
        <v>1910101590</v>
      </c>
      <c r="H362" s="7" t="s">
        <v>81</v>
      </c>
      <c r="I362" s="3">
        <v>757</v>
      </c>
    </row>
    <row r="363" spans="3:9" ht="32.25" thickBot="1">
      <c r="C363" s="156" t="s">
        <v>47</v>
      </c>
      <c r="D363" s="28" t="s">
        <v>103</v>
      </c>
      <c r="E363" s="7" t="s">
        <v>76</v>
      </c>
      <c r="F363" s="7" t="s">
        <v>77</v>
      </c>
      <c r="G363" s="45">
        <v>1910101590</v>
      </c>
      <c r="H363" s="7" t="s">
        <v>123</v>
      </c>
      <c r="I363" s="3">
        <v>0</v>
      </c>
    </row>
    <row r="364" spans="3:9" ht="63.75" thickBot="1">
      <c r="C364" s="155" t="s">
        <v>10</v>
      </c>
      <c r="D364" s="28" t="s">
        <v>103</v>
      </c>
      <c r="E364" s="7" t="s">
        <v>76</v>
      </c>
      <c r="F364" s="7" t="s">
        <v>77</v>
      </c>
      <c r="G364" s="45">
        <v>1910101590</v>
      </c>
      <c r="H364" s="7">
        <v>119</v>
      </c>
      <c r="I364" s="3">
        <v>228.6</v>
      </c>
    </row>
    <row r="365" spans="3:9" ht="32.25" thickBot="1">
      <c r="C365" s="39" t="s">
        <v>13</v>
      </c>
      <c r="D365" s="28" t="s">
        <v>103</v>
      </c>
      <c r="E365" s="7" t="s">
        <v>76</v>
      </c>
      <c r="F365" s="7" t="s">
        <v>77</v>
      </c>
      <c r="G365" s="45">
        <v>1910101590</v>
      </c>
      <c r="H365" s="7">
        <v>244</v>
      </c>
      <c r="I365" s="3">
        <v>566</v>
      </c>
    </row>
    <row r="366" spans="3:9" ht="16.5" thickBot="1">
      <c r="C366" s="156" t="s">
        <v>48</v>
      </c>
      <c r="D366" s="28" t="s">
        <v>103</v>
      </c>
      <c r="E366" s="7" t="s">
        <v>76</v>
      </c>
      <c r="F366" s="7" t="s">
        <v>77</v>
      </c>
      <c r="G366" s="45">
        <v>1910101590</v>
      </c>
      <c r="H366" s="7">
        <v>850</v>
      </c>
      <c r="I366" s="3">
        <v>3</v>
      </c>
    </row>
    <row r="367" spans="3:9" ht="142.5" thickBot="1">
      <c r="C367" s="158" t="s">
        <v>55</v>
      </c>
      <c r="D367" s="26" t="s">
        <v>103</v>
      </c>
      <c r="E367" s="8" t="s">
        <v>76</v>
      </c>
      <c r="F367" s="8" t="s">
        <v>77</v>
      </c>
      <c r="G367" s="11">
        <v>1910106590</v>
      </c>
      <c r="H367" s="8"/>
      <c r="I367" s="1">
        <f>SUM(I368:I371)</f>
        <v>1157</v>
      </c>
    </row>
    <row r="368" spans="3:9" ht="48" thickBot="1">
      <c r="C368" s="156" t="s">
        <v>56</v>
      </c>
      <c r="D368" s="28" t="s">
        <v>103</v>
      </c>
      <c r="E368" s="7" t="s">
        <v>76</v>
      </c>
      <c r="F368" s="7" t="s">
        <v>77</v>
      </c>
      <c r="G368" s="45">
        <v>1910106590</v>
      </c>
      <c r="H368" s="7">
        <v>111</v>
      </c>
      <c r="I368" s="3">
        <v>858</v>
      </c>
    </row>
    <row r="369" spans="3:9" ht="32.25" thickBot="1">
      <c r="C369" s="156" t="s">
        <v>47</v>
      </c>
      <c r="D369" s="28" t="s">
        <v>103</v>
      </c>
      <c r="E369" s="7" t="s">
        <v>76</v>
      </c>
      <c r="F369" s="7" t="s">
        <v>77</v>
      </c>
      <c r="G369" s="45">
        <v>1910106590</v>
      </c>
      <c r="H369" s="7" t="s">
        <v>123</v>
      </c>
      <c r="I369" s="3"/>
    </row>
    <row r="370" spans="3:9" ht="63.75" thickBot="1">
      <c r="C370" s="155" t="s">
        <v>10</v>
      </c>
      <c r="D370" s="28" t="s">
        <v>103</v>
      </c>
      <c r="E370" s="7" t="s">
        <v>76</v>
      </c>
      <c r="F370" s="7" t="s">
        <v>77</v>
      </c>
      <c r="G370" s="45">
        <v>1910106590</v>
      </c>
      <c r="H370" s="7">
        <v>119</v>
      </c>
      <c r="I370" s="3">
        <v>259</v>
      </c>
    </row>
    <row r="371" spans="3:9" ht="32.25" thickBot="1">
      <c r="C371" s="39" t="s">
        <v>13</v>
      </c>
      <c r="D371" s="28" t="s">
        <v>103</v>
      </c>
      <c r="E371" s="7" t="s">
        <v>76</v>
      </c>
      <c r="F371" s="7" t="s">
        <v>77</v>
      </c>
      <c r="G371" s="45">
        <v>1910106590</v>
      </c>
      <c r="H371" s="7">
        <v>244</v>
      </c>
      <c r="I371" s="3">
        <v>40</v>
      </c>
    </row>
    <row r="372" spans="3:9" ht="16.5" thickBot="1">
      <c r="C372" s="158" t="s">
        <v>31</v>
      </c>
      <c r="D372" s="26" t="s">
        <v>103</v>
      </c>
      <c r="E372" s="8">
        <v>10</v>
      </c>
      <c r="F372" s="8" t="s">
        <v>74</v>
      </c>
      <c r="G372" s="8"/>
      <c r="H372" s="8"/>
      <c r="I372" s="1">
        <v>38.799999999999997</v>
      </c>
    </row>
    <row r="373" spans="3:9" ht="16.5" thickBot="1">
      <c r="C373" s="158" t="s">
        <v>35</v>
      </c>
      <c r="D373" s="26" t="s">
        <v>103</v>
      </c>
      <c r="E373" s="8">
        <v>10</v>
      </c>
      <c r="F373" s="8" t="s">
        <v>74</v>
      </c>
      <c r="G373" s="8"/>
      <c r="H373" s="8"/>
      <c r="I373" s="1">
        <v>38.799999999999997</v>
      </c>
    </row>
    <row r="374" spans="3:9" ht="48" thickBot="1">
      <c r="C374" s="158" t="s">
        <v>57</v>
      </c>
      <c r="D374" s="26" t="s">
        <v>103</v>
      </c>
      <c r="E374" s="8">
        <v>10</v>
      </c>
      <c r="F374" s="8" t="s">
        <v>74</v>
      </c>
      <c r="G374" s="8">
        <v>2230171540</v>
      </c>
      <c r="H374" s="8"/>
      <c r="I374" s="1">
        <v>38.799999999999997</v>
      </c>
    </row>
    <row r="375" spans="3:9" ht="32.25" thickBot="1">
      <c r="C375" s="5" t="s">
        <v>34</v>
      </c>
      <c r="D375" s="28" t="s">
        <v>103</v>
      </c>
      <c r="E375" s="7">
        <v>10</v>
      </c>
      <c r="F375" s="7" t="s">
        <v>74</v>
      </c>
      <c r="G375" s="7">
        <v>2230171540</v>
      </c>
      <c r="H375" s="7">
        <v>313</v>
      </c>
      <c r="I375" s="1">
        <v>38.799999999999997</v>
      </c>
    </row>
    <row r="376" spans="3:9" ht="16.5" thickBot="1">
      <c r="C376" s="205" t="s">
        <v>104</v>
      </c>
      <c r="D376" s="206" t="s">
        <v>105</v>
      </c>
      <c r="E376" s="206" t="s">
        <v>76</v>
      </c>
      <c r="F376" s="206"/>
      <c r="G376" s="206"/>
      <c r="H376" s="206"/>
      <c r="I376" s="207">
        <f>SUM(I377+I389)</f>
        <v>4020.9</v>
      </c>
    </row>
    <row r="377" spans="3:9" ht="16.5" thickBot="1">
      <c r="C377" s="158" t="s">
        <v>52</v>
      </c>
      <c r="D377" s="26" t="s">
        <v>105</v>
      </c>
      <c r="E377" s="8" t="s">
        <v>76</v>
      </c>
      <c r="F377" s="8" t="s">
        <v>77</v>
      </c>
      <c r="G377" s="12"/>
      <c r="H377" s="12"/>
      <c r="I377" s="35">
        <f>SUM(I378+I384)</f>
        <v>3987.9</v>
      </c>
    </row>
    <row r="378" spans="3:9" ht="48" thickBot="1">
      <c r="C378" s="158" t="s">
        <v>59</v>
      </c>
      <c r="D378" s="26" t="s">
        <v>105</v>
      </c>
      <c r="E378" s="8" t="s">
        <v>76</v>
      </c>
      <c r="F378" s="8" t="s">
        <v>77</v>
      </c>
      <c r="G378" s="11">
        <v>1910101590</v>
      </c>
      <c r="H378" s="8"/>
      <c r="I378" s="34">
        <f>SUM(I379+I381+I382+I383+I380)</f>
        <v>1672.9</v>
      </c>
    </row>
    <row r="379" spans="3:9" ht="48" thickBot="1">
      <c r="C379" s="156" t="s">
        <v>30</v>
      </c>
      <c r="D379" s="28" t="s">
        <v>105</v>
      </c>
      <c r="E379" s="7" t="s">
        <v>76</v>
      </c>
      <c r="F379" s="7" t="s">
        <v>77</v>
      </c>
      <c r="G379" s="45">
        <v>1910101590</v>
      </c>
      <c r="H379" s="7" t="s">
        <v>81</v>
      </c>
      <c r="I379" s="3">
        <v>913</v>
      </c>
    </row>
    <row r="380" spans="3:9" ht="32.25" thickBot="1">
      <c r="C380" s="156" t="s">
        <v>47</v>
      </c>
      <c r="D380" s="28" t="s">
        <v>105</v>
      </c>
      <c r="E380" s="7" t="s">
        <v>76</v>
      </c>
      <c r="F380" s="7" t="s">
        <v>77</v>
      </c>
      <c r="G380" s="45">
        <v>1910101590</v>
      </c>
      <c r="H380" s="7" t="s">
        <v>123</v>
      </c>
      <c r="I380" s="3">
        <v>0</v>
      </c>
    </row>
    <row r="381" spans="3:9" ht="63.75" thickBot="1">
      <c r="C381" s="155" t="s">
        <v>10</v>
      </c>
      <c r="D381" s="28" t="s">
        <v>105</v>
      </c>
      <c r="E381" s="7" t="s">
        <v>76</v>
      </c>
      <c r="F381" s="7" t="s">
        <v>77</v>
      </c>
      <c r="G381" s="45">
        <v>1910101590</v>
      </c>
      <c r="H381" s="7">
        <v>119</v>
      </c>
      <c r="I381" s="3">
        <v>275.7</v>
      </c>
    </row>
    <row r="382" spans="3:9" ht="32.25" thickBot="1">
      <c r="C382" s="39" t="s">
        <v>13</v>
      </c>
      <c r="D382" s="28" t="s">
        <v>105</v>
      </c>
      <c r="E382" s="7" t="s">
        <v>76</v>
      </c>
      <c r="F382" s="7" t="s">
        <v>77</v>
      </c>
      <c r="G382" s="45">
        <v>1910101590</v>
      </c>
      <c r="H382" s="7">
        <v>244</v>
      </c>
      <c r="I382" s="3">
        <v>463</v>
      </c>
    </row>
    <row r="383" spans="3:9" ht="16.5" thickBot="1">
      <c r="C383" s="156" t="s">
        <v>48</v>
      </c>
      <c r="D383" s="28" t="s">
        <v>105</v>
      </c>
      <c r="E383" s="7" t="s">
        <v>76</v>
      </c>
      <c r="F383" s="7" t="s">
        <v>77</v>
      </c>
      <c r="G383" s="45">
        <v>1910101590</v>
      </c>
      <c r="H383" s="7">
        <v>850</v>
      </c>
      <c r="I383" s="3">
        <v>21.2</v>
      </c>
    </row>
    <row r="384" spans="3:9" ht="142.5" thickBot="1">
      <c r="C384" s="158" t="s">
        <v>55</v>
      </c>
      <c r="D384" s="26" t="s">
        <v>105</v>
      </c>
      <c r="E384" s="8" t="s">
        <v>76</v>
      </c>
      <c r="F384" s="8" t="s">
        <v>77</v>
      </c>
      <c r="G384" s="11">
        <v>1910106590</v>
      </c>
      <c r="H384" s="8"/>
      <c r="I384" s="1">
        <f>SUM(I385:I388)</f>
        <v>2315</v>
      </c>
    </row>
    <row r="385" spans="3:9" ht="48" thickBot="1">
      <c r="C385" s="156" t="s">
        <v>56</v>
      </c>
      <c r="D385" s="28" t="s">
        <v>105</v>
      </c>
      <c r="E385" s="7" t="s">
        <v>76</v>
      </c>
      <c r="F385" s="7" t="s">
        <v>77</v>
      </c>
      <c r="G385" s="45">
        <v>1910106590</v>
      </c>
      <c r="H385" s="7">
        <v>111</v>
      </c>
      <c r="I385" s="3">
        <v>1752</v>
      </c>
    </row>
    <row r="386" spans="3:9" ht="32.25" thickBot="1">
      <c r="C386" s="156" t="s">
        <v>47</v>
      </c>
      <c r="D386" s="28" t="s">
        <v>105</v>
      </c>
      <c r="E386" s="7" t="s">
        <v>76</v>
      </c>
      <c r="F386" s="7" t="s">
        <v>77</v>
      </c>
      <c r="G386" s="45">
        <v>1910106590</v>
      </c>
      <c r="H386" s="7" t="s">
        <v>123</v>
      </c>
      <c r="I386" s="3"/>
    </row>
    <row r="387" spans="3:9" ht="63.75" thickBot="1">
      <c r="C387" s="155" t="s">
        <v>10</v>
      </c>
      <c r="D387" s="28" t="s">
        <v>105</v>
      </c>
      <c r="E387" s="7" t="s">
        <v>76</v>
      </c>
      <c r="F387" s="7" t="s">
        <v>77</v>
      </c>
      <c r="G387" s="45">
        <v>1910106590</v>
      </c>
      <c r="H387" s="7">
        <v>119</v>
      </c>
      <c r="I387" s="3">
        <v>529</v>
      </c>
    </row>
    <row r="388" spans="3:9" ht="32.25" thickBot="1">
      <c r="C388" s="39" t="s">
        <v>13</v>
      </c>
      <c r="D388" s="28" t="s">
        <v>105</v>
      </c>
      <c r="E388" s="7" t="s">
        <v>76</v>
      </c>
      <c r="F388" s="7" t="s">
        <v>77</v>
      </c>
      <c r="G388" s="45">
        <v>1910106590</v>
      </c>
      <c r="H388" s="7">
        <v>244</v>
      </c>
      <c r="I388" s="3">
        <v>34</v>
      </c>
    </row>
    <row r="389" spans="3:9" ht="16.5" thickBot="1">
      <c r="C389" s="158" t="s">
        <v>31</v>
      </c>
      <c r="D389" s="26" t="s">
        <v>105</v>
      </c>
      <c r="E389" s="8">
        <v>10</v>
      </c>
      <c r="F389" s="8" t="s">
        <v>74</v>
      </c>
      <c r="G389" s="8"/>
      <c r="H389" s="8"/>
      <c r="I389" s="1">
        <v>33</v>
      </c>
    </row>
    <row r="390" spans="3:9" ht="16.5" thickBot="1">
      <c r="C390" s="158" t="s">
        <v>35</v>
      </c>
      <c r="D390" s="26" t="s">
        <v>105</v>
      </c>
      <c r="E390" s="8">
        <v>10</v>
      </c>
      <c r="F390" s="8" t="s">
        <v>74</v>
      </c>
      <c r="G390" s="8"/>
      <c r="H390" s="8"/>
      <c r="I390" s="1">
        <v>33</v>
      </c>
    </row>
    <row r="391" spans="3:9" ht="48" thickBot="1">
      <c r="C391" s="158" t="s">
        <v>57</v>
      </c>
      <c r="D391" s="26" t="s">
        <v>105</v>
      </c>
      <c r="E391" s="8">
        <v>10</v>
      </c>
      <c r="F391" s="8" t="s">
        <v>74</v>
      </c>
      <c r="G391" s="8">
        <v>2230171540</v>
      </c>
      <c r="H391" s="8"/>
      <c r="I391" s="1">
        <v>33</v>
      </c>
    </row>
    <row r="392" spans="3:9" ht="32.25" thickBot="1">
      <c r="C392" s="5" t="s">
        <v>34</v>
      </c>
      <c r="D392" s="28" t="s">
        <v>105</v>
      </c>
      <c r="E392" s="7">
        <v>10</v>
      </c>
      <c r="F392" s="7" t="s">
        <v>74</v>
      </c>
      <c r="G392" s="7">
        <v>2230171540</v>
      </c>
      <c r="H392" s="7">
        <v>313</v>
      </c>
      <c r="I392" s="1">
        <v>33</v>
      </c>
    </row>
    <row r="393" spans="3:9" ht="32.25" thickBot="1">
      <c r="C393" s="205" t="s">
        <v>106</v>
      </c>
      <c r="D393" s="206" t="s">
        <v>107</v>
      </c>
      <c r="E393" s="206" t="s">
        <v>76</v>
      </c>
      <c r="F393" s="206"/>
      <c r="G393" s="206"/>
      <c r="H393" s="206"/>
      <c r="I393" s="207">
        <f>SUM(I394+I406)</f>
        <v>4092</v>
      </c>
    </row>
    <row r="394" spans="3:9" ht="16.5" thickBot="1">
      <c r="C394" s="158" t="s">
        <v>52</v>
      </c>
      <c r="D394" s="26" t="s">
        <v>107</v>
      </c>
      <c r="E394" s="8" t="s">
        <v>76</v>
      </c>
      <c r="F394" s="8" t="s">
        <v>77</v>
      </c>
      <c r="G394" s="12"/>
      <c r="H394" s="12"/>
      <c r="I394" s="35">
        <f>SUM(I395+I401)</f>
        <v>4030</v>
      </c>
    </row>
    <row r="395" spans="3:9" ht="48" thickBot="1">
      <c r="C395" s="158" t="s">
        <v>59</v>
      </c>
      <c r="D395" s="26" t="s">
        <v>107</v>
      </c>
      <c r="E395" s="8" t="s">
        <v>76</v>
      </c>
      <c r="F395" s="8" t="s">
        <v>77</v>
      </c>
      <c r="G395" s="11">
        <v>1910101590</v>
      </c>
      <c r="H395" s="8"/>
      <c r="I395" s="34">
        <f>SUM(I396+I398+I399+I400+I397)</f>
        <v>1764</v>
      </c>
    </row>
    <row r="396" spans="3:9" ht="48" thickBot="1">
      <c r="C396" s="156" t="s">
        <v>30</v>
      </c>
      <c r="D396" s="28" t="s">
        <v>107</v>
      </c>
      <c r="E396" s="7" t="s">
        <v>76</v>
      </c>
      <c r="F396" s="7" t="s">
        <v>77</v>
      </c>
      <c r="G396" s="45">
        <v>1910101590</v>
      </c>
      <c r="H396" s="7" t="s">
        <v>81</v>
      </c>
      <c r="I396" s="3">
        <v>841</v>
      </c>
    </row>
    <row r="397" spans="3:9" ht="32.25" thickBot="1">
      <c r="C397" s="156" t="s">
        <v>47</v>
      </c>
      <c r="D397" s="28" t="s">
        <v>107</v>
      </c>
      <c r="E397" s="7" t="s">
        <v>76</v>
      </c>
      <c r="F397" s="7" t="s">
        <v>77</v>
      </c>
      <c r="G397" s="45">
        <v>1910101590</v>
      </c>
      <c r="H397" s="7" t="s">
        <v>123</v>
      </c>
      <c r="I397" s="3">
        <v>0</v>
      </c>
    </row>
    <row r="398" spans="3:9" ht="63.75" thickBot="1">
      <c r="C398" s="155" t="s">
        <v>10</v>
      </c>
      <c r="D398" s="28" t="s">
        <v>107</v>
      </c>
      <c r="E398" s="7" t="s">
        <v>76</v>
      </c>
      <c r="F398" s="7" t="s">
        <v>77</v>
      </c>
      <c r="G398" s="45">
        <v>1910101590</v>
      </c>
      <c r="H398" s="7">
        <v>119</v>
      </c>
      <c r="I398" s="3">
        <v>254</v>
      </c>
    </row>
    <row r="399" spans="3:9" ht="32.25" thickBot="1">
      <c r="C399" s="39" t="s">
        <v>13</v>
      </c>
      <c r="D399" s="28" t="s">
        <v>107</v>
      </c>
      <c r="E399" s="7" t="s">
        <v>76</v>
      </c>
      <c r="F399" s="7" t="s">
        <v>77</v>
      </c>
      <c r="G399" s="45">
        <v>1910101590</v>
      </c>
      <c r="H399" s="7">
        <v>244</v>
      </c>
      <c r="I399" s="3">
        <v>666</v>
      </c>
    </row>
    <row r="400" spans="3:9" ht="16.5" thickBot="1">
      <c r="C400" s="156" t="s">
        <v>48</v>
      </c>
      <c r="D400" s="28" t="s">
        <v>107</v>
      </c>
      <c r="E400" s="7" t="s">
        <v>76</v>
      </c>
      <c r="F400" s="7" t="s">
        <v>77</v>
      </c>
      <c r="G400" s="45">
        <v>1910101590</v>
      </c>
      <c r="H400" s="7">
        <v>850</v>
      </c>
      <c r="I400" s="3">
        <v>3</v>
      </c>
    </row>
    <row r="401" spans="3:9" ht="142.5" thickBot="1">
      <c r="C401" s="158" t="s">
        <v>55</v>
      </c>
      <c r="D401" s="26" t="s">
        <v>107</v>
      </c>
      <c r="E401" s="8" t="s">
        <v>76</v>
      </c>
      <c r="F401" s="8" t="s">
        <v>77</v>
      </c>
      <c r="G401" s="11">
        <v>1910106590</v>
      </c>
      <c r="H401" s="8"/>
      <c r="I401" s="1">
        <f>SUM(I402:I405)</f>
        <v>2266</v>
      </c>
    </row>
    <row r="402" spans="3:9" ht="48" thickBot="1">
      <c r="C402" s="156" t="s">
        <v>56</v>
      </c>
      <c r="D402" s="28" t="s">
        <v>107</v>
      </c>
      <c r="E402" s="7" t="s">
        <v>76</v>
      </c>
      <c r="F402" s="7" t="s">
        <v>77</v>
      </c>
      <c r="G402" s="45">
        <v>1910106590</v>
      </c>
      <c r="H402" s="7">
        <v>111</v>
      </c>
      <c r="I402" s="3">
        <v>1692</v>
      </c>
    </row>
    <row r="403" spans="3:9" ht="32.25" thickBot="1">
      <c r="C403" s="156" t="s">
        <v>47</v>
      </c>
      <c r="D403" s="28" t="s">
        <v>107</v>
      </c>
      <c r="E403" s="7" t="s">
        <v>76</v>
      </c>
      <c r="F403" s="7" t="s">
        <v>77</v>
      </c>
      <c r="G403" s="45">
        <v>1910106590</v>
      </c>
      <c r="H403" s="7" t="s">
        <v>123</v>
      </c>
      <c r="I403" s="3"/>
    </row>
    <row r="404" spans="3:9" ht="63.75" thickBot="1">
      <c r="C404" s="155" t="s">
        <v>10</v>
      </c>
      <c r="D404" s="28" t="s">
        <v>107</v>
      </c>
      <c r="E404" s="7" t="s">
        <v>76</v>
      </c>
      <c r="F404" s="7" t="s">
        <v>77</v>
      </c>
      <c r="G404" s="45">
        <v>1910106590</v>
      </c>
      <c r="H404" s="7">
        <v>119</v>
      </c>
      <c r="I404" s="3">
        <v>511</v>
      </c>
    </row>
    <row r="405" spans="3:9" ht="32.25" thickBot="1">
      <c r="C405" s="39" t="s">
        <v>13</v>
      </c>
      <c r="D405" s="28" t="s">
        <v>107</v>
      </c>
      <c r="E405" s="7" t="s">
        <v>76</v>
      </c>
      <c r="F405" s="7" t="s">
        <v>77</v>
      </c>
      <c r="G405" s="45">
        <v>1910106590</v>
      </c>
      <c r="H405" s="7">
        <v>244</v>
      </c>
      <c r="I405" s="3">
        <v>63</v>
      </c>
    </row>
    <row r="406" spans="3:9" ht="16.5" thickBot="1">
      <c r="C406" s="158" t="s">
        <v>31</v>
      </c>
      <c r="D406" s="26" t="s">
        <v>107</v>
      </c>
      <c r="E406" s="8">
        <v>10</v>
      </c>
      <c r="F406" s="8" t="s">
        <v>74</v>
      </c>
      <c r="G406" s="8"/>
      <c r="H406" s="8"/>
      <c r="I406" s="1">
        <v>62</v>
      </c>
    </row>
    <row r="407" spans="3:9" ht="16.5" thickBot="1">
      <c r="C407" s="158" t="s">
        <v>35</v>
      </c>
      <c r="D407" s="26" t="s">
        <v>107</v>
      </c>
      <c r="E407" s="8">
        <v>10</v>
      </c>
      <c r="F407" s="8" t="s">
        <v>74</v>
      </c>
      <c r="G407" s="8"/>
      <c r="H407" s="8"/>
      <c r="I407" s="1">
        <v>62</v>
      </c>
    </row>
    <row r="408" spans="3:9" ht="48" thickBot="1">
      <c r="C408" s="158" t="s">
        <v>57</v>
      </c>
      <c r="D408" s="26" t="s">
        <v>107</v>
      </c>
      <c r="E408" s="8">
        <v>10</v>
      </c>
      <c r="F408" s="8" t="s">
        <v>74</v>
      </c>
      <c r="G408" s="8">
        <v>2230171540</v>
      </c>
      <c r="H408" s="8"/>
      <c r="I408" s="1">
        <v>62</v>
      </c>
    </row>
    <row r="409" spans="3:9" ht="32.25" thickBot="1">
      <c r="C409" s="5" t="s">
        <v>34</v>
      </c>
      <c r="D409" s="28" t="s">
        <v>107</v>
      </c>
      <c r="E409" s="7">
        <v>10</v>
      </c>
      <c r="F409" s="7" t="s">
        <v>74</v>
      </c>
      <c r="G409" s="7">
        <v>2230171540</v>
      </c>
      <c r="H409" s="7">
        <v>313</v>
      </c>
      <c r="I409" s="1">
        <v>62</v>
      </c>
    </row>
    <row r="410" spans="3:9" ht="16.5" thickBot="1">
      <c r="C410" s="205" t="s">
        <v>108</v>
      </c>
      <c r="D410" s="206" t="s">
        <v>109</v>
      </c>
      <c r="E410" s="206" t="s">
        <v>76</v>
      </c>
      <c r="F410" s="206"/>
      <c r="G410" s="206"/>
      <c r="H410" s="206"/>
      <c r="I410" s="207">
        <f>SUM(I411+I423)</f>
        <v>3955</v>
      </c>
    </row>
    <row r="411" spans="3:9" ht="16.5" thickBot="1">
      <c r="C411" s="158" t="s">
        <v>52</v>
      </c>
      <c r="D411" s="26" t="s">
        <v>109</v>
      </c>
      <c r="E411" s="8" t="s">
        <v>76</v>
      </c>
      <c r="F411" s="8" t="s">
        <v>77</v>
      </c>
      <c r="G411" s="12"/>
      <c r="H411" s="12"/>
      <c r="I411" s="35">
        <f>SUM(I412+I418)</f>
        <v>3896.8</v>
      </c>
    </row>
    <row r="412" spans="3:9" ht="48" thickBot="1">
      <c r="C412" s="158" t="s">
        <v>59</v>
      </c>
      <c r="D412" s="26" t="s">
        <v>109</v>
      </c>
      <c r="E412" s="8" t="s">
        <v>76</v>
      </c>
      <c r="F412" s="8" t="s">
        <v>77</v>
      </c>
      <c r="G412" s="11">
        <v>1910101590</v>
      </c>
      <c r="H412" s="8"/>
      <c r="I412" s="34">
        <f>SUM(I413+I415+I416+I417+I414)</f>
        <v>1759.8</v>
      </c>
    </row>
    <row r="413" spans="3:9" ht="48" thickBot="1">
      <c r="C413" s="156" t="s">
        <v>30</v>
      </c>
      <c r="D413" s="28" t="s">
        <v>109</v>
      </c>
      <c r="E413" s="7" t="s">
        <v>76</v>
      </c>
      <c r="F413" s="7" t="s">
        <v>77</v>
      </c>
      <c r="G413" s="45">
        <v>1910101590</v>
      </c>
      <c r="H413" s="7" t="s">
        <v>81</v>
      </c>
      <c r="I413" s="3">
        <v>793</v>
      </c>
    </row>
    <row r="414" spans="3:9" ht="32.25" thickBot="1">
      <c r="C414" s="156" t="s">
        <v>47</v>
      </c>
      <c r="D414" s="28" t="s">
        <v>109</v>
      </c>
      <c r="E414" s="7" t="s">
        <v>76</v>
      </c>
      <c r="F414" s="7" t="s">
        <v>77</v>
      </c>
      <c r="G414" s="45">
        <v>1910101590</v>
      </c>
      <c r="H414" s="7" t="s">
        <v>123</v>
      </c>
      <c r="I414" s="3">
        <v>0</v>
      </c>
    </row>
    <row r="415" spans="3:9" ht="63.75" thickBot="1">
      <c r="C415" s="155" t="s">
        <v>10</v>
      </c>
      <c r="D415" s="28" t="s">
        <v>109</v>
      </c>
      <c r="E415" s="7" t="s">
        <v>76</v>
      </c>
      <c r="F415" s="7" t="s">
        <v>77</v>
      </c>
      <c r="G415" s="45">
        <v>1910101590</v>
      </c>
      <c r="H415" s="7">
        <v>119</v>
      </c>
      <c r="I415" s="3">
        <v>239.5</v>
      </c>
    </row>
    <row r="416" spans="3:9" ht="32.25" thickBot="1">
      <c r="C416" s="39" t="s">
        <v>13</v>
      </c>
      <c r="D416" s="28" t="s">
        <v>109</v>
      </c>
      <c r="E416" s="7" t="s">
        <v>76</v>
      </c>
      <c r="F416" s="7" t="s">
        <v>77</v>
      </c>
      <c r="G416" s="45">
        <v>1910101590</v>
      </c>
      <c r="H416" s="7">
        <v>244</v>
      </c>
      <c r="I416" s="3">
        <v>720</v>
      </c>
    </row>
    <row r="417" spans="3:9" ht="16.5" thickBot="1">
      <c r="C417" s="156" t="s">
        <v>48</v>
      </c>
      <c r="D417" s="28" t="s">
        <v>109</v>
      </c>
      <c r="E417" s="7" t="s">
        <v>76</v>
      </c>
      <c r="F417" s="7" t="s">
        <v>77</v>
      </c>
      <c r="G417" s="45">
        <v>1910101590</v>
      </c>
      <c r="H417" s="7">
        <v>850</v>
      </c>
      <c r="I417" s="3">
        <v>7.3</v>
      </c>
    </row>
    <row r="418" spans="3:9" ht="142.5" thickBot="1">
      <c r="C418" s="158" t="s">
        <v>55</v>
      </c>
      <c r="D418" s="26" t="s">
        <v>109</v>
      </c>
      <c r="E418" s="8" t="s">
        <v>76</v>
      </c>
      <c r="F418" s="8" t="s">
        <v>77</v>
      </c>
      <c r="G418" s="11">
        <v>1910106590</v>
      </c>
      <c r="H418" s="8"/>
      <c r="I418" s="1">
        <f>SUM(I419:I422)</f>
        <v>2137</v>
      </c>
    </row>
    <row r="419" spans="3:9" ht="48" thickBot="1">
      <c r="C419" s="156" t="s">
        <v>56</v>
      </c>
      <c r="D419" s="28" t="s">
        <v>109</v>
      </c>
      <c r="E419" s="7" t="s">
        <v>76</v>
      </c>
      <c r="F419" s="7" t="s">
        <v>77</v>
      </c>
      <c r="G419" s="45">
        <v>1910106590</v>
      </c>
      <c r="H419" s="7">
        <v>111</v>
      </c>
      <c r="I419" s="3">
        <v>1596</v>
      </c>
    </row>
    <row r="420" spans="3:9" ht="32.25" thickBot="1">
      <c r="C420" s="156" t="s">
        <v>47</v>
      </c>
      <c r="D420" s="28" t="s">
        <v>109</v>
      </c>
      <c r="E420" s="7" t="s">
        <v>76</v>
      </c>
      <c r="F420" s="7" t="s">
        <v>77</v>
      </c>
      <c r="G420" s="45">
        <v>1910106590</v>
      </c>
      <c r="H420" s="7" t="s">
        <v>123</v>
      </c>
      <c r="I420" s="3"/>
    </row>
    <row r="421" spans="3:9" ht="63.75" thickBot="1">
      <c r="C421" s="155" t="s">
        <v>10</v>
      </c>
      <c r="D421" s="28" t="s">
        <v>109</v>
      </c>
      <c r="E421" s="7" t="s">
        <v>76</v>
      </c>
      <c r="F421" s="7" t="s">
        <v>77</v>
      </c>
      <c r="G421" s="45">
        <v>1910106590</v>
      </c>
      <c r="H421" s="7">
        <v>119</v>
      </c>
      <c r="I421" s="3">
        <v>482</v>
      </c>
    </row>
    <row r="422" spans="3:9" ht="32.25" thickBot="1">
      <c r="C422" s="39" t="s">
        <v>13</v>
      </c>
      <c r="D422" s="28" t="s">
        <v>109</v>
      </c>
      <c r="E422" s="7" t="s">
        <v>76</v>
      </c>
      <c r="F422" s="7" t="s">
        <v>77</v>
      </c>
      <c r="G422" s="45">
        <v>1910106590</v>
      </c>
      <c r="H422" s="7">
        <v>244</v>
      </c>
      <c r="I422" s="3">
        <v>59</v>
      </c>
    </row>
    <row r="423" spans="3:9" ht="16.5" thickBot="1">
      <c r="C423" s="158" t="s">
        <v>31</v>
      </c>
      <c r="D423" s="26" t="s">
        <v>109</v>
      </c>
      <c r="E423" s="8">
        <v>10</v>
      </c>
      <c r="F423" s="8" t="s">
        <v>74</v>
      </c>
      <c r="G423" s="8"/>
      <c r="H423" s="8"/>
      <c r="I423" s="1">
        <v>58.2</v>
      </c>
    </row>
    <row r="424" spans="3:9" ht="16.5" thickBot="1">
      <c r="C424" s="158" t="s">
        <v>35</v>
      </c>
      <c r="D424" s="26" t="s">
        <v>109</v>
      </c>
      <c r="E424" s="8">
        <v>10</v>
      </c>
      <c r="F424" s="8" t="s">
        <v>74</v>
      </c>
      <c r="G424" s="8"/>
      <c r="H424" s="8"/>
      <c r="I424" s="1">
        <v>58.2</v>
      </c>
    </row>
    <row r="425" spans="3:9" ht="48" thickBot="1">
      <c r="C425" s="158" t="s">
        <v>57</v>
      </c>
      <c r="D425" s="26" t="s">
        <v>109</v>
      </c>
      <c r="E425" s="8">
        <v>10</v>
      </c>
      <c r="F425" s="8" t="s">
        <v>74</v>
      </c>
      <c r="G425" s="8">
        <v>2230171540</v>
      </c>
      <c r="H425" s="8"/>
      <c r="I425" s="1">
        <v>58.2</v>
      </c>
    </row>
    <row r="426" spans="3:9" ht="32.25" thickBot="1">
      <c r="C426" s="5" t="s">
        <v>34</v>
      </c>
      <c r="D426" s="28" t="s">
        <v>109</v>
      </c>
      <c r="E426" s="7">
        <v>10</v>
      </c>
      <c r="F426" s="7" t="s">
        <v>74</v>
      </c>
      <c r="G426" s="7">
        <v>2230171540</v>
      </c>
      <c r="H426" s="7">
        <v>313</v>
      </c>
      <c r="I426" s="1">
        <v>58.2</v>
      </c>
    </row>
    <row r="427" spans="3:9" ht="16.5" thickBot="1">
      <c r="C427" s="205" t="s">
        <v>110</v>
      </c>
      <c r="D427" s="206" t="s">
        <v>111</v>
      </c>
      <c r="E427" s="206" t="s">
        <v>76</v>
      </c>
      <c r="F427" s="206"/>
      <c r="G427" s="206"/>
      <c r="H427" s="206"/>
      <c r="I427" s="207">
        <f>SUM(I428+I440)</f>
        <v>18415.8</v>
      </c>
    </row>
    <row r="428" spans="3:9" ht="16.5" thickBot="1">
      <c r="C428" s="158" t="s">
        <v>52</v>
      </c>
      <c r="D428" s="26" t="s">
        <v>111</v>
      </c>
      <c r="E428" s="8" t="s">
        <v>76</v>
      </c>
      <c r="F428" s="8" t="s">
        <v>77</v>
      </c>
      <c r="G428" s="12"/>
      <c r="H428" s="12"/>
      <c r="I428" s="35">
        <f>SUM(I429+I435)</f>
        <v>18000.8</v>
      </c>
    </row>
    <row r="429" spans="3:9" ht="48" thickBot="1">
      <c r="C429" s="158" t="s">
        <v>59</v>
      </c>
      <c r="D429" s="26" t="s">
        <v>111</v>
      </c>
      <c r="E429" s="8" t="s">
        <v>76</v>
      </c>
      <c r="F429" s="8" t="s">
        <v>77</v>
      </c>
      <c r="G429" s="11">
        <v>1910101590</v>
      </c>
      <c r="H429" s="8"/>
      <c r="I429" s="34">
        <f>SUM(I430:I434)</f>
        <v>7277.8</v>
      </c>
    </row>
    <row r="430" spans="3:9" ht="48" thickBot="1">
      <c r="C430" s="156" t="s">
        <v>30</v>
      </c>
      <c r="D430" s="28" t="s">
        <v>111</v>
      </c>
      <c r="E430" s="7" t="s">
        <v>76</v>
      </c>
      <c r="F430" s="7" t="s">
        <v>77</v>
      </c>
      <c r="G430" s="45">
        <v>1910101590</v>
      </c>
      <c r="H430" s="7" t="s">
        <v>81</v>
      </c>
      <c r="I430" s="3">
        <v>2329</v>
      </c>
    </row>
    <row r="431" spans="3:9" ht="32.25" thickBot="1">
      <c r="C431" s="156" t="s">
        <v>47</v>
      </c>
      <c r="D431" s="28" t="s">
        <v>111</v>
      </c>
      <c r="E431" s="7" t="s">
        <v>76</v>
      </c>
      <c r="F431" s="7" t="s">
        <v>77</v>
      </c>
      <c r="G431" s="45">
        <v>1910101590</v>
      </c>
      <c r="H431" s="7" t="s">
        <v>123</v>
      </c>
      <c r="I431" s="3">
        <v>0</v>
      </c>
    </row>
    <row r="432" spans="3:9" ht="63.75" thickBot="1">
      <c r="C432" s="155" t="s">
        <v>10</v>
      </c>
      <c r="D432" s="28" t="s">
        <v>111</v>
      </c>
      <c r="E432" s="7" t="s">
        <v>76</v>
      </c>
      <c r="F432" s="7" t="s">
        <v>77</v>
      </c>
      <c r="G432" s="45">
        <v>1910101590</v>
      </c>
      <c r="H432" s="7">
        <v>119</v>
      </c>
      <c r="I432" s="3">
        <v>703.3</v>
      </c>
    </row>
    <row r="433" spans="3:9" ht="32.25" thickBot="1">
      <c r="C433" s="39" t="s">
        <v>13</v>
      </c>
      <c r="D433" s="28" t="s">
        <v>111</v>
      </c>
      <c r="E433" s="7" t="s">
        <v>76</v>
      </c>
      <c r="F433" s="7" t="s">
        <v>77</v>
      </c>
      <c r="G433" s="45">
        <v>1910101590</v>
      </c>
      <c r="H433" s="7">
        <v>244</v>
      </c>
      <c r="I433" s="3">
        <v>3774</v>
      </c>
    </row>
    <row r="434" spans="3:9" ht="16.5" thickBot="1">
      <c r="C434" s="156" t="s">
        <v>48</v>
      </c>
      <c r="D434" s="28" t="s">
        <v>111</v>
      </c>
      <c r="E434" s="7" t="s">
        <v>76</v>
      </c>
      <c r="F434" s="7" t="s">
        <v>77</v>
      </c>
      <c r="G434" s="45">
        <v>1910101590</v>
      </c>
      <c r="H434" s="7">
        <v>850</v>
      </c>
      <c r="I434" s="3">
        <v>471.5</v>
      </c>
    </row>
    <row r="435" spans="3:9" ht="142.5" thickBot="1">
      <c r="C435" s="158" t="s">
        <v>55</v>
      </c>
      <c r="D435" s="26" t="s">
        <v>111</v>
      </c>
      <c r="E435" s="8" t="s">
        <v>76</v>
      </c>
      <c r="F435" s="8" t="s">
        <v>77</v>
      </c>
      <c r="G435" s="11">
        <v>1910106590</v>
      </c>
      <c r="H435" s="8"/>
      <c r="I435" s="1">
        <f>SUM(I436:I439)</f>
        <v>10723</v>
      </c>
    </row>
    <row r="436" spans="3:9" ht="48" thickBot="1">
      <c r="C436" s="156" t="s">
        <v>56</v>
      </c>
      <c r="D436" s="28" t="s">
        <v>111</v>
      </c>
      <c r="E436" s="7" t="s">
        <v>76</v>
      </c>
      <c r="F436" s="7" t="s">
        <v>77</v>
      </c>
      <c r="G436" s="45">
        <v>1910106590</v>
      </c>
      <c r="H436" s="7">
        <v>111</v>
      </c>
      <c r="I436" s="3">
        <v>7919</v>
      </c>
    </row>
    <row r="437" spans="3:9" ht="32.25" thickBot="1">
      <c r="C437" s="156" t="s">
        <v>47</v>
      </c>
      <c r="D437" s="28" t="s">
        <v>111</v>
      </c>
      <c r="E437" s="7" t="s">
        <v>76</v>
      </c>
      <c r="F437" s="7" t="s">
        <v>77</v>
      </c>
      <c r="G437" s="45">
        <v>1910106590</v>
      </c>
      <c r="H437" s="7" t="s">
        <v>123</v>
      </c>
      <c r="I437" s="3"/>
    </row>
    <row r="438" spans="3:9" ht="63.75" thickBot="1">
      <c r="C438" s="155" t="s">
        <v>10</v>
      </c>
      <c r="D438" s="28" t="s">
        <v>111</v>
      </c>
      <c r="E438" s="7" t="s">
        <v>76</v>
      </c>
      <c r="F438" s="7" t="s">
        <v>77</v>
      </c>
      <c r="G438" s="45">
        <v>1910106590</v>
      </c>
      <c r="H438" s="7">
        <v>119</v>
      </c>
      <c r="I438" s="3">
        <v>2391</v>
      </c>
    </row>
    <row r="439" spans="3:9" ht="32.25" thickBot="1">
      <c r="C439" s="39" t="s">
        <v>13</v>
      </c>
      <c r="D439" s="28" t="s">
        <v>111</v>
      </c>
      <c r="E439" s="7" t="s">
        <v>76</v>
      </c>
      <c r="F439" s="7" t="s">
        <v>77</v>
      </c>
      <c r="G439" s="45">
        <v>1910106590</v>
      </c>
      <c r="H439" s="7">
        <v>244</v>
      </c>
      <c r="I439" s="3">
        <v>413</v>
      </c>
    </row>
    <row r="440" spans="3:9" ht="16.5" thickBot="1">
      <c r="C440" s="158" t="s">
        <v>31</v>
      </c>
      <c r="D440" s="26" t="s">
        <v>111</v>
      </c>
      <c r="E440" s="8">
        <v>10</v>
      </c>
      <c r="F440" s="8" t="s">
        <v>74</v>
      </c>
      <c r="G440" s="8"/>
      <c r="H440" s="8"/>
      <c r="I440" s="1">
        <v>415</v>
      </c>
    </row>
    <row r="441" spans="3:9" ht="16.5" thickBot="1">
      <c r="C441" s="158" t="s">
        <v>35</v>
      </c>
      <c r="D441" s="26" t="s">
        <v>111</v>
      </c>
      <c r="E441" s="8">
        <v>10</v>
      </c>
      <c r="F441" s="8" t="s">
        <v>74</v>
      </c>
      <c r="G441" s="8"/>
      <c r="H441" s="8"/>
      <c r="I441" s="1">
        <v>415</v>
      </c>
    </row>
    <row r="442" spans="3:9" ht="48" thickBot="1">
      <c r="C442" s="158" t="s">
        <v>57</v>
      </c>
      <c r="D442" s="26" t="s">
        <v>111</v>
      </c>
      <c r="E442" s="8">
        <v>10</v>
      </c>
      <c r="F442" s="8" t="s">
        <v>74</v>
      </c>
      <c r="G442" s="8">
        <v>2230171540</v>
      </c>
      <c r="H442" s="8"/>
      <c r="I442" s="1">
        <v>415</v>
      </c>
    </row>
    <row r="443" spans="3:9" ht="32.25" thickBot="1">
      <c r="C443" s="5" t="s">
        <v>34</v>
      </c>
      <c r="D443" s="28" t="s">
        <v>111</v>
      </c>
      <c r="E443" s="7">
        <v>10</v>
      </c>
      <c r="F443" s="7" t="s">
        <v>74</v>
      </c>
      <c r="G443" s="7">
        <v>2230171540</v>
      </c>
      <c r="H443" s="7">
        <v>313</v>
      </c>
      <c r="I443" s="1">
        <v>415</v>
      </c>
    </row>
    <row r="444" spans="3:9" ht="16.5" thickBot="1">
      <c r="C444" s="205" t="s">
        <v>575</v>
      </c>
      <c r="D444" s="206" t="s">
        <v>604</v>
      </c>
      <c r="E444" s="206" t="s">
        <v>76</v>
      </c>
      <c r="F444" s="206"/>
      <c r="G444" s="206"/>
      <c r="H444" s="206"/>
      <c r="I444" s="208">
        <f>SUM(I445+I457)</f>
        <v>11862.753000000001</v>
      </c>
    </row>
    <row r="445" spans="3:9" ht="16.5" thickBot="1">
      <c r="C445" s="158" t="s">
        <v>52</v>
      </c>
      <c r="D445" s="26" t="s">
        <v>604</v>
      </c>
      <c r="E445" s="8" t="s">
        <v>76</v>
      </c>
      <c r="F445" s="8" t="s">
        <v>77</v>
      </c>
      <c r="G445" s="12"/>
      <c r="H445" s="12"/>
      <c r="I445" s="209">
        <f>SUM(I446+I452)</f>
        <v>11722.753000000001</v>
      </c>
    </row>
    <row r="446" spans="3:9" ht="48" thickBot="1">
      <c r="C446" s="158" t="s">
        <v>59</v>
      </c>
      <c r="D446" s="26" t="s">
        <v>604</v>
      </c>
      <c r="E446" s="8" t="s">
        <v>76</v>
      </c>
      <c r="F446" s="8" t="s">
        <v>77</v>
      </c>
      <c r="G446" s="11">
        <v>1910101590</v>
      </c>
      <c r="H446" s="8"/>
      <c r="I446" s="86">
        <f>SUM(I447:I451)</f>
        <v>4651.7530000000006</v>
      </c>
    </row>
    <row r="447" spans="3:9" ht="48" thickBot="1">
      <c r="C447" s="156" t="s">
        <v>30</v>
      </c>
      <c r="D447" s="28" t="s">
        <v>604</v>
      </c>
      <c r="E447" s="7" t="s">
        <v>76</v>
      </c>
      <c r="F447" s="7" t="s">
        <v>77</v>
      </c>
      <c r="G447" s="45">
        <v>1910101590</v>
      </c>
      <c r="H447" s="7" t="s">
        <v>81</v>
      </c>
      <c r="I447" s="3">
        <v>1417</v>
      </c>
    </row>
    <row r="448" spans="3:9" ht="32.25" thickBot="1">
      <c r="C448" s="156" t="s">
        <v>47</v>
      </c>
      <c r="D448" s="28" t="s">
        <v>604</v>
      </c>
      <c r="E448" s="7" t="s">
        <v>76</v>
      </c>
      <c r="F448" s="7" t="s">
        <v>77</v>
      </c>
      <c r="G448" s="45">
        <v>1910101590</v>
      </c>
      <c r="H448" s="7" t="s">
        <v>123</v>
      </c>
      <c r="I448" s="3"/>
    </row>
    <row r="449" spans="3:9" ht="63.75" thickBot="1">
      <c r="C449" s="155" t="s">
        <v>10</v>
      </c>
      <c r="D449" s="28" t="s">
        <v>604</v>
      </c>
      <c r="E449" s="7" t="s">
        <v>76</v>
      </c>
      <c r="F449" s="7" t="s">
        <v>77</v>
      </c>
      <c r="G449" s="45">
        <v>1910101590</v>
      </c>
      <c r="H449" s="7">
        <v>119</v>
      </c>
      <c r="I449" s="3">
        <v>427.9</v>
      </c>
    </row>
    <row r="450" spans="3:9" ht="32.25" thickBot="1">
      <c r="C450" s="39" t="s">
        <v>13</v>
      </c>
      <c r="D450" s="28" t="s">
        <v>604</v>
      </c>
      <c r="E450" s="7" t="s">
        <v>76</v>
      </c>
      <c r="F450" s="7" t="s">
        <v>77</v>
      </c>
      <c r="G450" s="45">
        <v>1910101590</v>
      </c>
      <c r="H450" s="7">
        <v>244</v>
      </c>
      <c r="I450" s="3">
        <v>1640</v>
      </c>
    </row>
    <row r="451" spans="3:9" ht="16.5" thickBot="1">
      <c r="C451" s="156" t="s">
        <v>48</v>
      </c>
      <c r="D451" s="28" t="s">
        <v>604</v>
      </c>
      <c r="E451" s="7" t="s">
        <v>76</v>
      </c>
      <c r="F451" s="7" t="s">
        <v>77</v>
      </c>
      <c r="G451" s="45">
        <v>1910101590</v>
      </c>
      <c r="H451" s="7">
        <v>850</v>
      </c>
      <c r="I451" s="3">
        <v>1166.8530000000001</v>
      </c>
    </row>
    <row r="452" spans="3:9" ht="142.5" thickBot="1">
      <c r="C452" s="158" t="s">
        <v>55</v>
      </c>
      <c r="D452" s="28" t="s">
        <v>604</v>
      </c>
      <c r="E452" s="8" t="s">
        <v>76</v>
      </c>
      <c r="F452" s="8" t="s">
        <v>77</v>
      </c>
      <c r="G452" s="11">
        <v>1910106590</v>
      </c>
      <c r="H452" s="8"/>
      <c r="I452" s="1">
        <f>SUM(I453:I456)</f>
        <v>7071</v>
      </c>
    </row>
    <row r="453" spans="3:9" ht="48" thickBot="1">
      <c r="C453" s="156" t="s">
        <v>56</v>
      </c>
      <c r="D453" s="28" t="s">
        <v>604</v>
      </c>
      <c r="E453" s="7" t="s">
        <v>76</v>
      </c>
      <c r="F453" s="7" t="s">
        <v>77</v>
      </c>
      <c r="G453" s="45">
        <v>1910106590</v>
      </c>
      <c r="H453" s="7">
        <v>111</v>
      </c>
      <c r="I453" s="3">
        <v>5324</v>
      </c>
    </row>
    <row r="454" spans="3:9" ht="32.25" thickBot="1">
      <c r="C454" s="156" t="s">
        <v>47</v>
      </c>
      <c r="D454" s="28" t="s">
        <v>604</v>
      </c>
      <c r="E454" s="7" t="s">
        <v>76</v>
      </c>
      <c r="F454" s="7" t="s">
        <v>77</v>
      </c>
      <c r="G454" s="45">
        <v>1910106590</v>
      </c>
      <c r="H454" s="7" t="s">
        <v>123</v>
      </c>
      <c r="I454" s="3">
        <v>0</v>
      </c>
    </row>
    <row r="455" spans="3:9" ht="63.75" thickBot="1">
      <c r="C455" s="155" t="s">
        <v>10</v>
      </c>
      <c r="D455" s="28" t="s">
        <v>604</v>
      </c>
      <c r="E455" s="7" t="s">
        <v>76</v>
      </c>
      <c r="F455" s="7" t="s">
        <v>77</v>
      </c>
      <c r="G455" s="45">
        <v>1910106590</v>
      </c>
      <c r="H455" s="7">
        <v>119</v>
      </c>
      <c r="I455" s="3">
        <v>1607</v>
      </c>
    </row>
    <row r="456" spans="3:9" ht="32.25" thickBot="1">
      <c r="C456" s="39" t="s">
        <v>13</v>
      </c>
      <c r="D456" s="28" t="s">
        <v>604</v>
      </c>
      <c r="E456" s="7" t="s">
        <v>76</v>
      </c>
      <c r="F456" s="7" t="s">
        <v>77</v>
      </c>
      <c r="G456" s="45">
        <v>1910106590</v>
      </c>
      <c r="H456" s="7">
        <v>244</v>
      </c>
      <c r="I456" s="3">
        <v>140</v>
      </c>
    </row>
    <row r="457" spans="3:9" ht="16.5" thickBot="1">
      <c r="C457" s="158" t="s">
        <v>31</v>
      </c>
      <c r="D457" s="28" t="s">
        <v>604</v>
      </c>
      <c r="E457" s="8">
        <v>10</v>
      </c>
      <c r="F457" s="8" t="s">
        <v>74</v>
      </c>
      <c r="G457" s="8"/>
      <c r="H457" s="8"/>
      <c r="I457" s="1">
        <v>140</v>
      </c>
    </row>
    <row r="458" spans="3:9" ht="16.5" thickBot="1">
      <c r="C458" s="158" t="s">
        <v>35</v>
      </c>
      <c r="D458" s="28" t="s">
        <v>604</v>
      </c>
      <c r="E458" s="8">
        <v>10</v>
      </c>
      <c r="F458" s="8" t="s">
        <v>74</v>
      </c>
      <c r="G458" s="8"/>
      <c r="H458" s="8"/>
      <c r="I458" s="1">
        <v>140</v>
      </c>
    </row>
    <row r="459" spans="3:9" ht="48" thickBot="1">
      <c r="C459" s="158" t="s">
        <v>57</v>
      </c>
      <c r="D459" s="28" t="s">
        <v>604</v>
      </c>
      <c r="E459" s="8">
        <v>10</v>
      </c>
      <c r="F459" s="8" t="s">
        <v>74</v>
      </c>
      <c r="G459" s="8">
        <v>2230171540</v>
      </c>
      <c r="H459" s="8"/>
      <c r="I459" s="1">
        <v>140</v>
      </c>
    </row>
    <row r="460" spans="3:9" ht="32.25" thickBot="1">
      <c r="C460" s="5" t="s">
        <v>34</v>
      </c>
      <c r="D460" s="28" t="s">
        <v>604</v>
      </c>
      <c r="E460" s="7">
        <v>10</v>
      </c>
      <c r="F460" s="7" t="s">
        <v>74</v>
      </c>
      <c r="G460" s="7">
        <v>2230171540</v>
      </c>
      <c r="H460" s="7">
        <v>313</v>
      </c>
      <c r="I460" s="1">
        <v>140</v>
      </c>
    </row>
    <row r="461" spans="3:9" ht="16.5" thickBot="1">
      <c r="C461" s="210" t="s">
        <v>63</v>
      </c>
      <c r="D461" s="206" t="s">
        <v>179</v>
      </c>
      <c r="E461" s="206" t="s">
        <v>76</v>
      </c>
      <c r="F461" s="206" t="s">
        <v>118</v>
      </c>
      <c r="G461" s="206"/>
      <c r="H461" s="206"/>
      <c r="I461" s="208">
        <f>SUM(I462+I478+I494+I510+I526+I542+I558+I576+I592+I610+I626+I642+I660+I676+I692+I708+I726+I742+I758+I774+I790+I808)</f>
        <v>408962.31200000009</v>
      </c>
    </row>
    <row r="462" spans="3:9" ht="16.5" thickBot="1">
      <c r="C462" s="210" t="s">
        <v>508</v>
      </c>
      <c r="D462" s="206" t="s">
        <v>120</v>
      </c>
      <c r="E462" s="206" t="s">
        <v>76</v>
      </c>
      <c r="F462" s="206" t="s">
        <v>118</v>
      </c>
      <c r="G462" s="206"/>
      <c r="H462" s="206"/>
      <c r="I462" s="208">
        <f>SUM(I476+I469+I463+I473)</f>
        <v>39571.86</v>
      </c>
    </row>
    <row r="463" spans="3:9" ht="16.5" thickBot="1">
      <c r="C463" s="31"/>
      <c r="D463" s="26" t="s">
        <v>120</v>
      </c>
      <c r="E463" s="26" t="s">
        <v>76</v>
      </c>
      <c r="F463" s="26" t="s">
        <v>118</v>
      </c>
      <c r="G463" s="68">
        <v>1920202590</v>
      </c>
      <c r="H463" s="26"/>
      <c r="I463" s="311">
        <f>SUM(I464:I468)</f>
        <v>2330.5</v>
      </c>
    </row>
    <row r="464" spans="3:9" ht="48" thickBot="1">
      <c r="C464" s="5" t="s">
        <v>56</v>
      </c>
      <c r="D464" s="28" t="s">
        <v>120</v>
      </c>
      <c r="E464" s="7" t="s">
        <v>76</v>
      </c>
      <c r="F464" s="7" t="s">
        <v>118</v>
      </c>
      <c r="G464" s="37">
        <v>1920202590</v>
      </c>
      <c r="H464" s="7" t="s">
        <v>81</v>
      </c>
      <c r="I464" s="146">
        <v>691</v>
      </c>
    </row>
    <row r="465" spans="3:9" ht="63.75" thickBot="1">
      <c r="C465" s="39" t="s">
        <v>10</v>
      </c>
      <c r="D465" s="28" t="s">
        <v>120</v>
      </c>
      <c r="E465" s="7" t="s">
        <v>76</v>
      </c>
      <c r="F465" s="7" t="s">
        <v>118</v>
      </c>
      <c r="G465" s="37">
        <v>1920202590</v>
      </c>
      <c r="H465" s="7" t="s">
        <v>598</v>
      </c>
      <c r="I465" s="146">
        <v>209</v>
      </c>
    </row>
    <row r="466" spans="3:9" ht="32.25" thickBot="1">
      <c r="C466" s="39" t="s">
        <v>13</v>
      </c>
      <c r="D466" s="28" t="s">
        <v>120</v>
      </c>
      <c r="E466" s="7" t="s">
        <v>76</v>
      </c>
      <c r="F466" s="7" t="s">
        <v>118</v>
      </c>
      <c r="G466" s="37">
        <v>1920202590</v>
      </c>
      <c r="H466" s="7" t="s">
        <v>122</v>
      </c>
      <c r="I466" s="3">
        <v>1015</v>
      </c>
    </row>
    <row r="467" spans="3:9" ht="48" thickBot="1">
      <c r="C467" s="169" t="s">
        <v>656</v>
      </c>
      <c r="D467" s="213" t="s">
        <v>120</v>
      </c>
      <c r="E467" s="185" t="s">
        <v>76</v>
      </c>
      <c r="F467" s="185" t="s">
        <v>118</v>
      </c>
      <c r="G467" s="328">
        <v>1920202590</v>
      </c>
      <c r="H467" s="185" t="s">
        <v>657</v>
      </c>
      <c r="I467" s="184">
        <v>52.5</v>
      </c>
    </row>
    <row r="468" spans="3:9" ht="16.5" thickBot="1">
      <c r="C468" s="156" t="s">
        <v>48</v>
      </c>
      <c r="D468" s="28" t="s">
        <v>120</v>
      </c>
      <c r="E468" s="7" t="s">
        <v>76</v>
      </c>
      <c r="F468" s="7" t="s">
        <v>118</v>
      </c>
      <c r="G468" s="37">
        <v>1920202590</v>
      </c>
      <c r="H468" s="7" t="s">
        <v>121</v>
      </c>
      <c r="I468" s="3">
        <v>363</v>
      </c>
    </row>
    <row r="469" spans="3:9" ht="126.75" thickBot="1">
      <c r="C469" s="158" t="s">
        <v>64</v>
      </c>
      <c r="D469" s="26" t="s">
        <v>120</v>
      </c>
      <c r="E469" s="8" t="s">
        <v>76</v>
      </c>
      <c r="F469" s="8" t="s">
        <v>118</v>
      </c>
      <c r="G469" s="4">
        <v>1920206590</v>
      </c>
      <c r="H469" s="2"/>
      <c r="I469" s="1">
        <f>SUM(I470:I472)</f>
        <v>32859.1</v>
      </c>
    </row>
    <row r="470" spans="3:9" ht="48" thickBot="1">
      <c r="C470" s="5" t="s">
        <v>56</v>
      </c>
      <c r="D470" s="28" t="s">
        <v>120</v>
      </c>
      <c r="E470" s="7" t="s">
        <v>76</v>
      </c>
      <c r="F470" s="7" t="s">
        <v>118</v>
      </c>
      <c r="G470" s="3">
        <v>1920206590</v>
      </c>
      <c r="H470" s="3">
        <v>111</v>
      </c>
      <c r="I470" s="3">
        <v>24702</v>
      </c>
    </row>
    <row r="471" spans="3:9" ht="63.75" thickBot="1">
      <c r="C471" s="39" t="s">
        <v>10</v>
      </c>
      <c r="D471" s="28" t="s">
        <v>120</v>
      </c>
      <c r="E471" s="7" t="s">
        <v>76</v>
      </c>
      <c r="F471" s="7" t="s">
        <v>118</v>
      </c>
      <c r="G471" s="3">
        <v>1920206590</v>
      </c>
      <c r="H471" s="3">
        <v>119</v>
      </c>
      <c r="I471" s="3">
        <v>7460</v>
      </c>
    </row>
    <row r="472" spans="3:9" ht="32.25" thickBot="1">
      <c r="C472" s="39" t="s">
        <v>13</v>
      </c>
      <c r="D472" s="28" t="s">
        <v>120</v>
      </c>
      <c r="E472" s="7" t="s">
        <v>76</v>
      </c>
      <c r="F472" s="7" t="s">
        <v>118</v>
      </c>
      <c r="G472" s="3">
        <v>1920206590</v>
      </c>
      <c r="H472" s="3">
        <v>244</v>
      </c>
      <c r="I472" s="3">
        <v>697.1</v>
      </c>
    </row>
    <row r="473" spans="3:9" ht="79.5" thickBot="1">
      <c r="C473" s="332" t="s">
        <v>663</v>
      </c>
      <c r="D473" s="213" t="s">
        <v>120</v>
      </c>
      <c r="E473" s="185" t="s">
        <v>76</v>
      </c>
      <c r="F473" s="185" t="s">
        <v>118</v>
      </c>
      <c r="G473" s="197" t="s">
        <v>672</v>
      </c>
      <c r="H473" s="184"/>
      <c r="I473" s="184">
        <f>SUM(I474:I475)</f>
        <v>2031.12</v>
      </c>
    </row>
    <row r="474" spans="3:9" ht="48" thickBot="1">
      <c r="C474" s="39" t="s">
        <v>231</v>
      </c>
      <c r="D474" s="28" t="s">
        <v>120</v>
      </c>
      <c r="E474" s="7" t="s">
        <v>76</v>
      </c>
      <c r="F474" s="7" t="s">
        <v>118</v>
      </c>
      <c r="G474" s="331" t="s">
        <v>672</v>
      </c>
      <c r="H474" s="3">
        <v>211</v>
      </c>
      <c r="I474" s="3">
        <v>1560</v>
      </c>
    </row>
    <row r="475" spans="3:9" ht="63.75" thickBot="1">
      <c r="C475" s="39" t="s">
        <v>10</v>
      </c>
      <c r="D475" s="28" t="s">
        <v>120</v>
      </c>
      <c r="E475" s="7" t="s">
        <v>76</v>
      </c>
      <c r="F475" s="7" t="s">
        <v>118</v>
      </c>
      <c r="G475" s="331" t="s">
        <v>672</v>
      </c>
      <c r="H475" s="3">
        <v>213</v>
      </c>
      <c r="I475" s="3">
        <v>471.12</v>
      </c>
    </row>
    <row r="476" spans="3:9" ht="79.5" thickBot="1">
      <c r="C476" s="14" t="s">
        <v>664</v>
      </c>
      <c r="D476" s="26" t="s">
        <v>120</v>
      </c>
      <c r="E476" s="26" t="s">
        <v>76</v>
      </c>
      <c r="F476" s="26" t="s">
        <v>118</v>
      </c>
      <c r="G476" s="201" t="s">
        <v>665</v>
      </c>
      <c r="H476" s="53"/>
      <c r="I476" s="53">
        <v>2351.14</v>
      </c>
    </row>
    <row r="477" spans="3:9" ht="32.25" thickBot="1">
      <c r="C477" s="39" t="s">
        <v>13</v>
      </c>
      <c r="D477" s="28" t="s">
        <v>120</v>
      </c>
      <c r="E477" s="7" t="s">
        <v>76</v>
      </c>
      <c r="F477" s="7" t="s">
        <v>118</v>
      </c>
      <c r="G477" s="201" t="s">
        <v>665</v>
      </c>
      <c r="H477" s="3">
        <v>244</v>
      </c>
      <c r="I477" s="3">
        <v>2351.14</v>
      </c>
    </row>
    <row r="478" spans="3:9" ht="16.5" thickBot="1">
      <c r="C478" s="145" t="s">
        <v>509</v>
      </c>
      <c r="D478" s="144" t="s">
        <v>124</v>
      </c>
      <c r="E478" s="144" t="s">
        <v>76</v>
      </c>
      <c r="F478" s="144" t="s">
        <v>118</v>
      </c>
      <c r="G478" s="144"/>
      <c r="H478" s="144"/>
      <c r="I478" s="327">
        <f>SUM(I492+I485+I479+I489)</f>
        <v>59427.462999999996</v>
      </c>
    </row>
    <row r="479" spans="3:9" ht="16.5" thickBot="1">
      <c r="C479" s="31"/>
      <c r="D479" s="26" t="s">
        <v>124</v>
      </c>
      <c r="E479" s="15" t="s">
        <v>76</v>
      </c>
      <c r="F479" s="15" t="s">
        <v>118</v>
      </c>
      <c r="G479" s="32">
        <v>1920202590</v>
      </c>
      <c r="H479" s="27"/>
      <c r="I479" s="211">
        <f>SUM(I480:I484)</f>
        <v>5373.2</v>
      </c>
    </row>
    <row r="480" spans="3:9" ht="48" thickBot="1">
      <c r="C480" s="5" t="s">
        <v>56</v>
      </c>
      <c r="D480" s="28" t="s">
        <v>124</v>
      </c>
      <c r="E480" s="7" t="s">
        <v>76</v>
      </c>
      <c r="F480" s="7" t="s">
        <v>118</v>
      </c>
      <c r="G480" s="37">
        <v>1920202590</v>
      </c>
      <c r="H480" s="28" t="s">
        <v>81</v>
      </c>
      <c r="I480" s="293">
        <v>1075</v>
      </c>
    </row>
    <row r="481" spans="3:9" ht="63.75" thickBot="1">
      <c r="C481" s="39" t="s">
        <v>10</v>
      </c>
      <c r="D481" s="28" t="s">
        <v>124</v>
      </c>
      <c r="E481" s="7" t="s">
        <v>76</v>
      </c>
      <c r="F481" s="7" t="s">
        <v>118</v>
      </c>
      <c r="G481" s="37">
        <v>1920202590</v>
      </c>
      <c r="H481" s="28" t="s">
        <v>598</v>
      </c>
      <c r="I481" s="293">
        <v>325</v>
      </c>
    </row>
    <row r="482" spans="3:9" ht="32.25" thickBot="1">
      <c r="C482" s="39" t="s">
        <v>13</v>
      </c>
      <c r="D482" s="28" t="s">
        <v>124</v>
      </c>
      <c r="E482" s="7" t="s">
        <v>76</v>
      </c>
      <c r="F482" s="7" t="s">
        <v>118</v>
      </c>
      <c r="G482" s="37">
        <v>1920202590</v>
      </c>
      <c r="H482" s="7" t="s">
        <v>122</v>
      </c>
      <c r="I482" s="3">
        <v>1785</v>
      </c>
    </row>
    <row r="483" spans="3:9" ht="48" thickBot="1">
      <c r="C483" s="169" t="s">
        <v>656</v>
      </c>
      <c r="D483" s="213" t="s">
        <v>124</v>
      </c>
      <c r="E483" s="185" t="s">
        <v>76</v>
      </c>
      <c r="F483" s="185" t="s">
        <v>118</v>
      </c>
      <c r="G483" s="328">
        <v>1920202590</v>
      </c>
      <c r="H483" s="185" t="s">
        <v>657</v>
      </c>
      <c r="I483" s="184">
        <v>175.2</v>
      </c>
    </row>
    <row r="484" spans="3:9" ht="16.5" thickBot="1">
      <c r="C484" s="156" t="s">
        <v>48</v>
      </c>
      <c r="D484" s="28" t="s">
        <v>124</v>
      </c>
      <c r="E484" s="7" t="s">
        <v>76</v>
      </c>
      <c r="F484" s="7" t="s">
        <v>118</v>
      </c>
      <c r="G484" s="37">
        <v>1920202590</v>
      </c>
      <c r="H484" s="7" t="s">
        <v>121</v>
      </c>
      <c r="I484" s="3">
        <v>2013</v>
      </c>
    </row>
    <row r="485" spans="3:9" ht="126.75" thickBot="1">
      <c r="C485" s="158" t="s">
        <v>64</v>
      </c>
      <c r="D485" s="26" t="s">
        <v>124</v>
      </c>
      <c r="E485" s="8" t="s">
        <v>76</v>
      </c>
      <c r="F485" s="8" t="s">
        <v>118</v>
      </c>
      <c r="G485" s="4">
        <v>1920206590</v>
      </c>
      <c r="H485" s="2"/>
      <c r="I485" s="1">
        <f>SUM(I486:I488)</f>
        <v>45837</v>
      </c>
    </row>
    <row r="486" spans="3:9" ht="48" thickBot="1">
      <c r="C486" s="5" t="s">
        <v>56</v>
      </c>
      <c r="D486" s="28" t="s">
        <v>124</v>
      </c>
      <c r="E486" s="7" t="s">
        <v>76</v>
      </c>
      <c r="F486" s="7" t="s">
        <v>118</v>
      </c>
      <c r="G486" s="3">
        <v>1920206590</v>
      </c>
      <c r="H486" s="3">
        <v>111</v>
      </c>
      <c r="I486" s="3">
        <v>34203</v>
      </c>
    </row>
    <row r="487" spans="3:9" ht="63.75" thickBot="1">
      <c r="C487" s="39" t="s">
        <v>10</v>
      </c>
      <c r="D487" s="28" t="s">
        <v>124</v>
      </c>
      <c r="E487" s="7" t="s">
        <v>76</v>
      </c>
      <c r="F487" s="7" t="s">
        <v>118</v>
      </c>
      <c r="G487" s="3">
        <v>1920206590</v>
      </c>
      <c r="H487" s="3">
        <v>119</v>
      </c>
      <c r="I487" s="3">
        <v>10329</v>
      </c>
    </row>
    <row r="488" spans="3:9" ht="32.25" thickBot="1">
      <c r="C488" s="39" t="s">
        <v>13</v>
      </c>
      <c r="D488" s="28" t="s">
        <v>124</v>
      </c>
      <c r="E488" s="7" t="s">
        <v>76</v>
      </c>
      <c r="F488" s="7" t="s">
        <v>118</v>
      </c>
      <c r="G488" s="3">
        <v>1920206590</v>
      </c>
      <c r="H488" s="3">
        <v>244</v>
      </c>
      <c r="I488" s="3">
        <v>1305</v>
      </c>
    </row>
    <row r="489" spans="3:9" ht="79.5" thickBot="1">
      <c r="C489" s="333" t="s">
        <v>663</v>
      </c>
      <c r="D489" s="28" t="s">
        <v>124</v>
      </c>
      <c r="E489" s="19" t="s">
        <v>76</v>
      </c>
      <c r="F489" s="19" t="s">
        <v>118</v>
      </c>
      <c r="G489" s="201" t="s">
        <v>672</v>
      </c>
      <c r="H489" s="20"/>
      <c r="I489" s="20">
        <f>SUM(I490:I491)</f>
        <v>3281.04</v>
      </c>
    </row>
    <row r="490" spans="3:9" ht="48" thickBot="1">
      <c r="C490" s="39" t="s">
        <v>231</v>
      </c>
      <c r="D490" s="28" t="s">
        <v>124</v>
      </c>
      <c r="E490" s="7" t="s">
        <v>76</v>
      </c>
      <c r="F490" s="7" t="s">
        <v>118</v>
      </c>
      <c r="G490" s="331" t="s">
        <v>672</v>
      </c>
      <c r="H490" s="3">
        <v>211</v>
      </c>
      <c r="I490" s="3">
        <v>2520</v>
      </c>
    </row>
    <row r="491" spans="3:9" ht="63.75" thickBot="1">
      <c r="C491" s="39" t="s">
        <v>10</v>
      </c>
      <c r="D491" s="28" t="s">
        <v>124</v>
      </c>
      <c r="E491" s="7" t="s">
        <v>76</v>
      </c>
      <c r="F491" s="7" t="s">
        <v>118</v>
      </c>
      <c r="G491" s="331" t="s">
        <v>672</v>
      </c>
      <c r="H491" s="3">
        <v>213</v>
      </c>
      <c r="I491" s="3">
        <v>761.04</v>
      </c>
    </row>
    <row r="492" spans="3:9" ht="79.5" thickBot="1">
      <c r="C492" s="14" t="s">
        <v>664</v>
      </c>
      <c r="D492" s="26" t="s">
        <v>124</v>
      </c>
      <c r="E492" s="15" t="s">
        <v>76</v>
      </c>
      <c r="F492" s="15" t="s">
        <v>118</v>
      </c>
      <c r="G492" s="201" t="s">
        <v>665</v>
      </c>
      <c r="H492" s="16"/>
      <c r="I492" s="16">
        <v>4936.223</v>
      </c>
    </row>
    <row r="493" spans="3:9" ht="32.25" thickBot="1">
      <c r="C493" s="39" t="s">
        <v>13</v>
      </c>
      <c r="D493" s="28" t="s">
        <v>124</v>
      </c>
      <c r="E493" s="7" t="s">
        <v>76</v>
      </c>
      <c r="F493" s="7" t="s">
        <v>118</v>
      </c>
      <c r="G493" s="201" t="s">
        <v>665</v>
      </c>
      <c r="H493" s="3">
        <v>244</v>
      </c>
      <c r="I493" s="3">
        <v>4936.223</v>
      </c>
    </row>
    <row r="494" spans="3:9" ht="16.5" thickBot="1">
      <c r="C494" s="145" t="s">
        <v>125</v>
      </c>
      <c r="D494" s="144" t="s">
        <v>126</v>
      </c>
      <c r="E494" s="144" t="s">
        <v>76</v>
      </c>
      <c r="F494" s="144" t="s">
        <v>118</v>
      </c>
      <c r="G494" s="144"/>
      <c r="H494" s="144"/>
      <c r="I494" s="327">
        <f>SUM(I508+I501+I495+I505)</f>
        <v>39604.555999999997</v>
      </c>
    </row>
    <row r="495" spans="3:9" ht="16.5" thickBot="1">
      <c r="C495" s="31"/>
      <c r="D495" s="26" t="s">
        <v>126</v>
      </c>
      <c r="E495" s="15" t="s">
        <v>76</v>
      </c>
      <c r="F495" s="15" t="s">
        <v>118</v>
      </c>
      <c r="G495" s="32">
        <v>1920202590</v>
      </c>
      <c r="H495" s="27"/>
      <c r="I495" s="311">
        <f>SUM(I496:I500)</f>
        <v>2669.5</v>
      </c>
    </row>
    <row r="496" spans="3:9" ht="48" thickBot="1">
      <c r="C496" s="5" t="s">
        <v>56</v>
      </c>
      <c r="D496" s="28" t="s">
        <v>126</v>
      </c>
      <c r="E496" s="19" t="s">
        <v>76</v>
      </c>
      <c r="F496" s="19" t="s">
        <v>118</v>
      </c>
      <c r="G496" s="254">
        <v>1920202590</v>
      </c>
      <c r="H496" s="28" t="s">
        <v>81</v>
      </c>
      <c r="I496" s="146">
        <v>768</v>
      </c>
    </row>
    <row r="497" spans="3:9" ht="63.75" thickBot="1">
      <c r="C497" s="39" t="s">
        <v>10</v>
      </c>
      <c r="D497" s="28" t="s">
        <v>126</v>
      </c>
      <c r="E497" s="19" t="s">
        <v>76</v>
      </c>
      <c r="F497" s="19" t="s">
        <v>118</v>
      </c>
      <c r="G497" s="254">
        <v>1920202590</v>
      </c>
      <c r="H497" s="28" t="s">
        <v>598</v>
      </c>
      <c r="I497" s="146">
        <v>232</v>
      </c>
    </row>
    <row r="498" spans="3:9" ht="32.25" thickBot="1">
      <c r="C498" s="39" t="s">
        <v>13</v>
      </c>
      <c r="D498" s="28" t="s">
        <v>126</v>
      </c>
      <c r="E498" s="7" t="s">
        <v>76</v>
      </c>
      <c r="F498" s="7" t="s">
        <v>118</v>
      </c>
      <c r="G498" s="37">
        <v>1920202590</v>
      </c>
      <c r="H498" s="7" t="s">
        <v>122</v>
      </c>
      <c r="I498" s="3">
        <v>1133</v>
      </c>
    </row>
    <row r="499" spans="3:9" ht="48" thickBot="1">
      <c r="C499" s="22" t="s">
        <v>656</v>
      </c>
      <c r="D499" s="28" t="s">
        <v>126</v>
      </c>
      <c r="E499" s="19" t="s">
        <v>76</v>
      </c>
      <c r="F499" s="19" t="s">
        <v>118</v>
      </c>
      <c r="G499" s="254">
        <v>1920202590</v>
      </c>
      <c r="H499" s="19" t="s">
        <v>657</v>
      </c>
      <c r="I499" s="20">
        <v>385.5</v>
      </c>
    </row>
    <row r="500" spans="3:9" ht="16.5" thickBot="1">
      <c r="C500" s="156" t="s">
        <v>48</v>
      </c>
      <c r="D500" s="28" t="s">
        <v>126</v>
      </c>
      <c r="E500" s="7" t="s">
        <v>76</v>
      </c>
      <c r="F500" s="7" t="s">
        <v>118</v>
      </c>
      <c r="G500" s="37">
        <v>1920202590</v>
      </c>
      <c r="H500" s="7" t="s">
        <v>121</v>
      </c>
      <c r="I500" s="3">
        <v>151</v>
      </c>
    </row>
    <row r="501" spans="3:9" ht="126.75" thickBot="1">
      <c r="C501" s="158" t="s">
        <v>64</v>
      </c>
      <c r="D501" s="26" t="s">
        <v>126</v>
      </c>
      <c r="E501" s="8" t="s">
        <v>76</v>
      </c>
      <c r="F501" s="8" t="s">
        <v>118</v>
      </c>
      <c r="G501" s="4">
        <v>1920206590</v>
      </c>
      <c r="H501" s="2"/>
      <c r="I501" s="1">
        <f>SUM(I502:I504)</f>
        <v>32280</v>
      </c>
    </row>
    <row r="502" spans="3:9" ht="48" thickBot="1">
      <c r="C502" s="5" t="s">
        <v>56</v>
      </c>
      <c r="D502" s="28" t="s">
        <v>126</v>
      </c>
      <c r="E502" s="7" t="s">
        <v>76</v>
      </c>
      <c r="F502" s="7" t="s">
        <v>118</v>
      </c>
      <c r="G502" s="3">
        <v>1920206590</v>
      </c>
      <c r="H502" s="3">
        <v>111</v>
      </c>
      <c r="I502" s="3">
        <v>24248</v>
      </c>
    </row>
    <row r="503" spans="3:9" ht="63.75" thickBot="1">
      <c r="C503" s="39" t="s">
        <v>10</v>
      </c>
      <c r="D503" s="28" t="s">
        <v>126</v>
      </c>
      <c r="E503" s="7" t="s">
        <v>76</v>
      </c>
      <c r="F503" s="7" t="s">
        <v>118</v>
      </c>
      <c r="G503" s="3">
        <v>1920206590</v>
      </c>
      <c r="H503" s="3">
        <v>119</v>
      </c>
      <c r="I503" s="3">
        <v>7323</v>
      </c>
    </row>
    <row r="504" spans="3:9" ht="32.25" thickBot="1">
      <c r="C504" s="39" t="s">
        <v>13</v>
      </c>
      <c r="D504" s="28" t="s">
        <v>126</v>
      </c>
      <c r="E504" s="7" t="s">
        <v>76</v>
      </c>
      <c r="F504" s="7" t="s">
        <v>118</v>
      </c>
      <c r="G504" s="3">
        <v>1920206590</v>
      </c>
      <c r="H504" s="3">
        <v>244</v>
      </c>
      <c r="I504" s="3">
        <v>709</v>
      </c>
    </row>
    <row r="505" spans="3:9" ht="79.5" thickBot="1">
      <c r="C505" s="332" t="s">
        <v>663</v>
      </c>
      <c r="D505" s="213" t="s">
        <v>126</v>
      </c>
      <c r="E505" s="185" t="s">
        <v>76</v>
      </c>
      <c r="F505" s="185" t="s">
        <v>118</v>
      </c>
      <c r="G505" s="197" t="s">
        <v>672</v>
      </c>
      <c r="H505" s="184"/>
      <c r="I505" s="184">
        <f>SUM(I506:I507)</f>
        <v>1953</v>
      </c>
    </row>
    <row r="506" spans="3:9" ht="48" thickBot="1">
      <c r="C506" s="39" t="s">
        <v>231</v>
      </c>
      <c r="D506" s="28" t="s">
        <v>126</v>
      </c>
      <c r="E506" s="7" t="s">
        <v>76</v>
      </c>
      <c r="F506" s="7" t="s">
        <v>118</v>
      </c>
      <c r="G506" s="331" t="s">
        <v>672</v>
      </c>
      <c r="H506" s="3">
        <v>211</v>
      </c>
      <c r="I506" s="3">
        <v>1500</v>
      </c>
    </row>
    <row r="507" spans="3:9" ht="63.75" thickBot="1">
      <c r="C507" s="39" t="s">
        <v>10</v>
      </c>
      <c r="D507" s="28" t="s">
        <v>126</v>
      </c>
      <c r="E507" s="7" t="s">
        <v>76</v>
      </c>
      <c r="F507" s="7" t="s">
        <v>118</v>
      </c>
      <c r="G507" s="331" t="s">
        <v>672</v>
      </c>
      <c r="H507" s="3">
        <v>213</v>
      </c>
      <c r="I507" s="3">
        <v>453</v>
      </c>
    </row>
    <row r="508" spans="3:9" ht="79.5" thickBot="1">
      <c r="C508" s="14" t="s">
        <v>664</v>
      </c>
      <c r="D508" s="26" t="s">
        <v>126</v>
      </c>
      <c r="E508" s="15" t="s">
        <v>76</v>
      </c>
      <c r="F508" s="15" t="s">
        <v>118</v>
      </c>
      <c r="G508" s="196" t="s">
        <v>665</v>
      </c>
      <c r="H508" s="16"/>
      <c r="I508" s="16">
        <v>2702.056</v>
      </c>
    </row>
    <row r="509" spans="3:9" ht="32.25" thickBot="1">
      <c r="C509" s="39" t="s">
        <v>13</v>
      </c>
      <c r="D509" s="28" t="s">
        <v>126</v>
      </c>
      <c r="E509" s="7" t="s">
        <v>76</v>
      </c>
      <c r="F509" s="7" t="s">
        <v>118</v>
      </c>
      <c r="G509" s="201" t="s">
        <v>665</v>
      </c>
      <c r="H509" s="3">
        <v>244</v>
      </c>
      <c r="I509" s="3">
        <v>2702.056</v>
      </c>
    </row>
    <row r="510" spans="3:9" ht="16.5" thickBot="1">
      <c r="C510" s="145" t="s">
        <v>127</v>
      </c>
      <c r="D510" s="144" t="s">
        <v>128</v>
      </c>
      <c r="E510" s="144" t="s">
        <v>76</v>
      </c>
      <c r="F510" s="144" t="s">
        <v>118</v>
      </c>
      <c r="G510" s="144"/>
      <c r="H510" s="144"/>
      <c r="I510" s="327">
        <f>SUM(I524+I517+I511+I521)</f>
        <v>12151.088</v>
      </c>
    </row>
    <row r="511" spans="3:9" ht="16.5" thickBot="1">
      <c r="C511" s="31"/>
      <c r="D511" s="26" t="s">
        <v>128</v>
      </c>
      <c r="E511" s="15" t="s">
        <v>76</v>
      </c>
      <c r="F511" s="15" t="s">
        <v>118</v>
      </c>
      <c r="G511" s="32">
        <v>1920202590</v>
      </c>
      <c r="H511" s="27"/>
      <c r="I511" s="54">
        <f>SUM(I512:I516)</f>
        <v>862</v>
      </c>
    </row>
    <row r="512" spans="3:9" ht="48" thickBot="1">
      <c r="C512" s="5" t="s">
        <v>56</v>
      </c>
      <c r="D512" s="28" t="s">
        <v>128</v>
      </c>
      <c r="E512" s="7" t="s">
        <v>76</v>
      </c>
      <c r="F512" s="7" t="s">
        <v>118</v>
      </c>
      <c r="G512" s="37">
        <v>1920202590</v>
      </c>
      <c r="H512" s="7" t="s">
        <v>81</v>
      </c>
      <c r="I512" s="146">
        <v>231</v>
      </c>
    </row>
    <row r="513" spans="3:9" ht="63.75" thickBot="1">
      <c r="C513" s="39" t="s">
        <v>10</v>
      </c>
      <c r="D513" s="28" t="s">
        <v>128</v>
      </c>
      <c r="E513" s="7" t="s">
        <v>76</v>
      </c>
      <c r="F513" s="7" t="s">
        <v>118</v>
      </c>
      <c r="G513" s="37">
        <v>1920202590</v>
      </c>
      <c r="H513" s="7" t="s">
        <v>598</v>
      </c>
      <c r="I513" s="146">
        <v>70</v>
      </c>
    </row>
    <row r="514" spans="3:9" ht="32.25" thickBot="1">
      <c r="C514" s="39" t="s">
        <v>13</v>
      </c>
      <c r="D514" s="28" t="s">
        <v>128</v>
      </c>
      <c r="E514" s="7" t="s">
        <v>76</v>
      </c>
      <c r="F514" s="7" t="s">
        <v>118</v>
      </c>
      <c r="G514" s="37">
        <v>1920202590</v>
      </c>
      <c r="H514" s="7" t="s">
        <v>122</v>
      </c>
      <c r="I514" s="3">
        <v>448</v>
      </c>
    </row>
    <row r="515" spans="3:9" ht="16.5" thickBot="1">
      <c r="C515" s="39"/>
      <c r="D515" s="28"/>
      <c r="E515" s="7"/>
      <c r="F515" s="7"/>
      <c r="G515" s="37"/>
      <c r="H515" s="7"/>
      <c r="I515" s="3"/>
    </row>
    <row r="516" spans="3:9" ht="16.5" thickBot="1">
      <c r="C516" s="156" t="s">
        <v>48</v>
      </c>
      <c r="D516" s="28" t="s">
        <v>128</v>
      </c>
      <c r="E516" s="7" t="s">
        <v>76</v>
      </c>
      <c r="F516" s="7" t="s">
        <v>118</v>
      </c>
      <c r="G516" s="37">
        <v>1920202590</v>
      </c>
      <c r="H516" s="7" t="s">
        <v>121</v>
      </c>
      <c r="I516" s="3">
        <v>113</v>
      </c>
    </row>
    <row r="517" spans="3:9" ht="126.75" thickBot="1">
      <c r="C517" s="158" t="s">
        <v>64</v>
      </c>
      <c r="D517" s="26" t="s">
        <v>128</v>
      </c>
      <c r="E517" s="8" t="s">
        <v>76</v>
      </c>
      <c r="F517" s="8" t="s">
        <v>118</v>
      </c>
      <c r="G517" s="4">
        <v>1920206590</v>
      </c>
      <c r="H517" s="2"/>
      <c r="I517" s="1">
        <f>SUM(I518:I520)</f>
        <v>10200</v>
      </c>
    </row>
    <row r="518" spans="3:9" ht="48" thickBot="1">
      <c r="C518" s="5" t="s">
        <v>56</v>
      </c>
      <c r="D518" s="28" t="s">
        <v>128</v>
      </c>
      <c r="E518" s="7" t="s">
        <v>76</v>
      </c>
      <c r="F518" s="7" t="s">
        <v>118</v>
      </c>
      <c r="G518" s="3">
        <v>1920206590</v>
      </c>
      <c r="H518" s="3">
        <v>111</v>
      </c>
      <c r="I518" s="3">
        <v>7766</v>
      </c>
    </row>
    <row r="519" spans="3:9" ht="63.75" thickBot="1">
      <c r="C519" s="39" t="s">
        <v>10</v>
      </c>
      <c r="D519" s="28" t="s">
        <v>128</v>
      </c>
      <c r="E519" s="7" t="s">
        <v>76</v>
      </c>
      <c r="F519" s="7" t="s">
        <v>118</v>
      </c>
      <c r="G519" s="3">
        <v>1920206590</v>
      </c>
      <c r="H519" s="3">
        <v>119</v>
      </c>
      <c r="I519" s="3">
        <v>2345</v>
      </c>
    </row>
    <row r="520" spans="3:9" ht="32.25" thickBot="1">
      <c r="C520" s="39" t="s">
        <v>13</v>
      </c>
      <c r="D520" s="28" t="s">
        <v>128</v>
      </c>
      <c r="E520" s="7" t="s">
        <v>76</v>
      </c>
      <c r="F520" s="7" t="s">
        <v>118</v>
      </c>
      <c r="G520" s="3">
        <v>1920206590</v>
      </c>
      <c r="H520" s="3">
        <v>244</v>
      </c>
      <c r="I520" s="3">
        <v>89</v>
      </c>
    </row>
    <row r="521" spans="3:9" ht="79.5" thickBot="1">
      <c r="C521" s="333" t="s">
        <v>663</v>
      </c>
      <c r="D521" s="26" t="s">
        <v>128</v>
      </c>
      <c r="E521" s="15" t="s">
        <v>76</v>
      </c>
      <c r="F521" s="15" t="s">
        <v>118</v>
      </c>
      <c r="G521" s="196" t="s">
        <v>672</v>
      </c>
      <c r="H521" s="16"/>
      <c r="I521" s="1">
        <f>SUM(I522:I523)</f>
        <v>703.08</v>
      </c>
    </row>
    <row r="522" spans="3:9" ht="48" thickBot="1">
      <c r="C522" s="39" t="s">
        <v>231</v>
      </c>
      <c r="D522" s="28" t="s">
        <v>128</v>
      </c>
      <c r="E522" s="7" t="s">
        <v>76</v>
      </c>
      <c r="F522" s="7" t="s">
        <v>118</v>
      </c>
      <c r="G522" s="331" t="s">
        <v>672</v>
      </c>
      <c r="H522" s="3">
        <v>211</v>
      </c>
      <c r="I522" s="3">
        <v>540</v>
      </c>
    </row>
    <row r="523" spans="3:9" ht="63.75" thickBot="1">
      <c r="C523" s="39" t="s">
        <v>10</v>
      </c>
      <c r="D523" s="28" t="s">
        <v>128</v>
      </c>
      <c r="E523" s="7" t="s">
        <v>76</v>
      </c>
      <c r="F523" s="7" t="s">
        <v>118</v>
      </c>
      <c r="G523" s="331" t="s">
        <v>672</v>
      </c>
      <c r="H523" s="3">
        <v>213</v>
      </c>
      <c r="I523" s="3">
        <v>163.08000000000001</v>
      </c>
    </row>
    <row r="524" spans="3:9" ht="79.5" thickBot="1">
      <c r="C524" s="14" t="s">
        <v>664</v>
      </c>
      <c r="D524" s="26" t="s">
        <v>128</v>
      </c>
      <c r="E524" s="8" t="s">
        <v>76</v>
      </c>
      <c r="F524" s="8" t="s">
        <v>118</v>
      </c>
      <c r="G524" s="196" t="s">
        <v>665</v>
      </c>
      <c r="H524" s="1"/>
      <c r="I524" s="1">
        <v>386.00799999999998</v>
      </c>
    </row>
    <row r="525" spans="3:9" ht="32.25" thickBot="1">
      <c r="C525" s="39" t="s">
        <v>13</v>
      </c>
      <c r="D525" s="28" t="s">
        <v>128</v>
      </c>
      <c r="E525" s="7" t="s">
        <v>76</v>
      </c>
      <c r="F525" s="7" t="s">
        <v>118</v>
      </c>
      <c r="G525" s="201" t="s">
        <v>665</v>
      </c>
      <c r="H525" s="3">
        <v>244</v>
      </c>
      <c r="I525" s="3">
        <v>386.00799999999998</v>
      </c>
    </row>
    <row r="526" spans="3:9" ht="32.25" thickBot="1">
      <c r="C526" s="145" t="s">
        <v>129</v>
      </c>
      <c r="D526" s="144" t="s">
        <v>130</v>
      </c>
      <c r="E526" s="144" t="s">
        <v>76</v>
      </c>
      <c r="F526" s="144" t="s">
        <v>118</v>
      </c>
      <c r="G526" s="144"/>
      <c r="H526" s="144"/>
      <c r="I526" s="327">
        <f>SUM(I540+I533+I527+I537)</f>
        <v>14196.933999999999</v>
      </c>
    </row>
    <row r="527" spans="3:9" ht="16.5" thickBot="1">
      <c r="C527" s="31"/>
      <c r="D527" s="26" t="s">
        <v>130</v>
      </c>
      <c r="E527" s="15" t="s">
        <v>76</v>
      </c>
      <c r="F527" s="15" t="s">
        <v>118</v>
      </c>
      <c r="G527" s="32">
        <v>1920202590</v>
      </c>
      <c r="H527" s="27"/>
      <c r="I527" s="54">
        <f>SUM(I528:I532)</f>
        <v>1079</v>
      </c>
    </row>
    <row r="528" spans="3:9" ht="48" thickBot="1">
      <c r="C528" s="5" t="s">
        <v>56</v>
      </c>
      <c r="D528" s="28" t="s">
        <v>130</v>
      </c>
      <c r="E528" s="7" t="s">
        <v>76</v>
      </c>
      <c r="F528" s="7" t="s">
        <v>118</v>
      </c>
      <c r="G528" s="37">
        <v>1920202590</v>
      </c>
      <c r="H528" s="28" t="s">
        <v>81</v>
      </c>
      <c r="I528" s="146">
        <v>231</v>
      </c>
    </row>
    <row r="529" spans="3:9" ht="63.75" thickBot="1">
      <c r="C529" s="39" t="s">
        <v>10</v>
      </c>
      <c r="D529" s="28" t="s">
        <v>130</v>
      </c>
      <c r="E529" s="7" t="s">
        <v>76</v>
      </c>
      <c r="F529" s="7" t="s">
        <v>118</v>
      </c>
      <c r="G529" s="37">
        <v>1920202590</v>
      </c>
      <c r="H529" s="28" t="s">
        <v>598</v>
      </c>
      <c r="I529" s="146">
        <v>70</v>
      </c>
    </row>
    <row r="530" spans="3:9" ht="32.25" thickBot="1">
      <c r="C530" s="39" t="s">
        <v>13</v>
      </c>
      <c r="D530" s="28" t="s">
        <v>130</v>
      </c>
      <c r="E530" s="7" t="s">
        <v>76</v>
      </c>
      <c r="F530" s="7" t="s">
        <v>118</v>
      </c>
      <c r="G530" s="37">
        <v>1920202590</v>
      </c>
      <c r="H530" s="7" t="s">
        <v>122</v>
      </c>
      <c r="I530" s="3">
        <v>644</v>
      </c>
    </row>
    <row r="531" spans="3:9" ht="16.5" thickBot="1">
      <c r="C531" s="39"/>
      <c r="D531" s="28"/>
      <c r="E531" s="7"/>
      <c r="F531" s="7"/>
      <c r="G531" s="37"/>
      <c r="H531" s="7"/>
      <c r="I531" s="3"/>
    </row>
    <row r="532" spans="3:9" ht="16.5" thickBot="1">
      <c r="C532" s="156" t="s">
        <v>48</v>
      </c>
      <c r="D532" s="28" t="s">
        <v>130</v>
      </c>
      <c r="E532" s="7" t="s">
        <v>76</v>
      </c>
      <c r="F532" s="7" t="s">
        <v>118</v>
      </c>
      <c r="G532" s="37">
        <v>1920202590</v>
      </c>
      <c r="H532" s="7" t="s">
        <v>121</v>
      </c>
      <c r="I532" s="3">
        <v>134</v>
      </c>
    </row>
    <row r="533" spans="3:9" ht="126.75" thickBot="1">
      <c r="C533" s="158" t="s">
        <v>64</v>
      </c>
      <c r="D533" s="26" t="s">
        <v>130</v>
      </c>
      <c r="E533" s="8" t="s">
        <v>76</v>
      </c>
      <c r="F533" s="8" t="s">
        <v>118</v>
      </c>
      <c r="G533" s="4">
        <v>1920206590</v>
      </c>
      <c r="H533" s="2"/>
      <c r="I533" s="1">
        <f>SUM(I534:I536)</f>
        <v>11896</v>
      </c>
    </row>
    <row r="534" spans="3:9" ht="48" thickBot="1">
      <c r="C534" s="5" t="s">
        <v>56</v>
      </c>
      <c r="D534" s="28" t="s">
        <v>130</v>
      </c>
      <c r="E534" s="7" t="s">
        <v>76</v>
      </c>
      <c r="F534" s="7" t="s">
        <v>118</v>
      </c>
      <c r="G534" s="3">
        <v>1920206590</v>
      </c>
      <c r="H534" s="3">
        <v>111</v>
      </c>
      <c r="I534" s="3">
        <v>9061</v>
      </c>
    </row>
    <row r="535" spans="3:9" ht="63.75" thickBot="1">
      <c r="C535" s="39" t="s">
        <v>10</v>
      </c>
      <c r="D535" s="28" t="s">
        <v>130</v>
      </c>
      <c r="E535" s="7" t="s">
        <v>76</v>
      </c>
      <c r="F535" s="7" t="s">
        <v>118</v>
      </c>
      <c r="G535" s="3">
        <v>1920206590</v>
      </c>
      <c r="H535" s="3">
        <v>119</v>
      </c>
      <c r="I535" s="3">
        <v>2736</v>
      </c>
    </row>
    <row r="536" spans="3:9" ht="32.25" thickBot="1">
      <c r="C536" s="39" t="s">
        <v>13</v>
      </c>
      <c r="D536" s="28" t="s">
        <v>130</v>
      </c>
      <c r="E536" s="7" t="s">
        <v>76</v>
      </c>
      <c r="F536" s="7" t="s">
        <v>118</v>
      </c>
      <c r="G536" s="3">
        <v>1920206590</v>
      </c>
      <c r="H536" s="3">
        <v>244</v>
      </c>
      <c r="I536" s="3">
        <v>99</v>
      </c>
    </row>
    <row r="537" spans="3:9" ht="79.5" thickBot="1">
      <c r="C537" s="333" t="s">
        <v>663</v>
      </c>
      <c r="D537" s="26" t="s">
        <v>130</v>
      </c>
      <c r="E537" s="15" t="s">
        <v>76</v>
      </c>
      <c r="F537" s="15" t="s">
        <v>118</v>
      </c>
      <c r="G537" s="196" t="s">
        <v>672</v>
      </c>
      <c r="H537" s="16"/>
      <c r="I537" s="1">
        <f>SUM(I538:I539)</f>
        <v>859.31999999999994</v>
      </c>
    </row>
    <row r="538" spans="3:9" ht="48" thickBot="1">
      <c r="C538" s="39" t="s">
        <v>231</v>
      </c>
      <c r="D538" s="28" t="s">
        <v>130</v>
      </c>
      <c r="E538" s="7" t="s">
        <v>76</v>
      </c>
      <c r="F538" s="7" t="s">
        <v>118</v>
      </c>
      <c r="G538" s="331" t="s">
        <v>672</v>
      </c>
      <c r="H538" s="3">
        <v>211</v>
      </c>
      <c r="I538" s="3">
        <v>660</v>
      </c>
    </row>
    <row r="539" spans="3:9" ht="63.75" thickBot="1">
      <c r="C539" s="39" t="s">
        <v>10</v>
      </c>
      <c r="D539" s="28" t="s">
        <v>130</v>
      </c>
      <c r="E539" s="7" t="s">
        <v>76</v>
      </c>
      <c r="F539" s="7" t="s">
        <v>118</v>
      </c>
      <c r="G539" s="331" t="s">
        <v>672</v>
      </c>
      <c r="H539" s="3">
        <v>213</v>
      </c>
      <c r="I539" s="3">
        <v>199.32</v>
      </c>
    </row>
    <row r="540" spans="3:9" ht="79.5" thickBot="1">
      <c r="C540" s="14" t="s">
        <v>664</v>
      </c>
      <c r="D540" s="26" t="s">
        <v>130</v>
      </c>
      <c r="E540" s="8" t="s">
        <v>76</v>
      </c>
      <c r="F540" s="8" t="s">
        <v>118</v>
      </c>
      <c r="G540" s="196" t="s">
        <v>665</v>
      </c>
      <c r="H540" s="3"/>
      <c r="I540" s="1">
        <v>362.61399999999998</v>
      </c>
    </row>
    <row r="541" spans="3:9" ht="32.25" thickBot="1">
      <c r="C541" s="39" t="s">
        <v>13</v>
      </c>
      <c r="D541" s="28" t="s">
        <v>130</v>
      </c>
      <c r="E541" s="7" t="s">
        <v>76</v>
      </c>
      <c r="F541" s="7" t="s">
        <v>118</v>
      </c>
      <c r="G541" s="201" t="s">
        <v>665</v>
      </c>
      <c r="H541" s="3">
        <v>244</v>
      </c>
      <c r="I541" s="3">
        <v>362.61399999999998</v>
      </c>
    </row>
    <row r="542" spans="3:9" ht="16.5" thickBot="1">
      <c r="C542" s="145" t="s">
        <v>131</v>
      </c>
      <c r="D542" s="144" t="s">
        <v>132</v>
      </c>
      <c r="E542" s="144" t="s">
        <v>76</v>
      </c>
      <c r="F542" s="144" t="s">
        <v>118</v>
      </c>
      <c r="G542" s="144"/>
      <c r="H542" s="144"/>
      <c r="I542" s="327">
        <f>SUM(I556+I549+I543+I553)</f>
        <v>13246.630999999999</v>
      </c>
    </row>
    <row r="543" spans="3:9" ht="16.5" thickBot="1">
      <c r="C543" s="31"/>
      <c r="D543" s="26" t="s">
        <v>132</v>
      </c>
      <c r="E543" s="15" t="s">
        <v>76</v>
      </c>
      <c r="F543" s="15" t="s">
        <v>118</v>
      </c>
      <c r="G543" s="32">
        <v>1920202590</v>
      </c>
      <c r="H543" s="27"/>
      <c r="I543" s="54">
        <f>SUM(I544:I548)</f>
        <v>827</v>
      </c>
    </row>
    <row r="544" spans="3:9" ht="48" thickBot="1">
      <c r="C544" s="5" t="s">
        <v>56</v>
      </c>
      <c r="D544" s="28" t="s">
        <v>132</v>
      </c>
      <c r="E544" s="7" t="s">
        <v>76</v>
      </c>
      <c r="F544" s="7" t="s">
        <v>118</v>
      </c>
      <c r="G544" s="37">
        <v>1920202590</v>
      </c>
      <c r="H544" s="26" t="s">
        <v>81</v>
      </c>
      <c r="I544" s="54">
        <v>231</v>
      </c>
    </row>
    <row r="545" spans="3:9" ht="63.75" thickBot="1">
      <c r="C545" s="39" t="s">
        <v>10</v>
      </c>
      <c r="D545" s="28" t="s">
        <v>132</v>
      </c>
      <c r="E545" s="7" t="s">
        <v>76</v>
      </c>
      <c r="F545" s="7" t="s">
        <v>118</v>
      </c>
      <c r="G545" s="37">
        <v>1920202590</v>
      </c>
      <c r="H545" s="7" t="s">
        <v>598</v>
      </c>
      <c r="I545" s="54">
        <v>70</v>
      </c>
    </row>
    <row r="546" spans="3:9" ht="32.25" thickBot="1">
      <c r="C546" s="39" t="s">
        <v>13</v>
      </c>
      <c r="D546" s="28" t="s">
        <v>132</v>
      </c>
      <c r="E546" s="7" t="s">
        <v>76</v>
      </c>
      <c r="F546" s="7" t="s">
        <v>118</v>
      </c>
      <c r="G546" s="37">
        <v>1920202590</v>
      </c>
      <c r="H546" s="7" t="s">
        <v>122</v>
      </c>
      <c r="I546" s="3">
        <v>370</v>
      </c>
    </row>
    <row r="547" spans="3:9" ht="16.5" thickBot="1">
      <c r="C547" s="39"/>
      <c r="D547" s="28"/>
      <c r="E547" s="7"/>
      <c r="F547" s="7"/>
      <c r="G547" s="37"/>
      <c r="H547" s="7"/>
      <c r="I547" s="3"/>
    </row>
    <row r="548" spans="3:9" ht="16.5" thickBot="1">
      <c r="C548" s="156" t="s">
        <v>48</v>
      </c>
      <c r="D548" s="28" t="s">
        <v>132</v>
      </c>
      <c r="E548" s="7" t="s">
        <v>76</v>
      </c>
      <c r="F548" s="7" t="s">
        <v>118</v>
      </c>
      <c r="G548" s="37">
        <v>1920202590</v>
      </c>
      <c r="H548" s="7" t="s">
        <v>121</v>
      </c>
      <c r="I548" s="3">
        <v>156</v>
      </c>
    </row>
    <row r="549" spans="3:9" ht="126.75" thickBot="1">
      <c r="C549" s="158" t="s">
        <v>64</v>
      </c>
      <c r="D549" s="26" t="s">
        <v>132</v>
      </c>
      <c r="E549" s="8" t="s">
        <v>76</v>
      </c>
      <c r="F549" s="8" t="s">
        <v>118</v>
      </c>
      <c r="G549" s="4">
        <v>1920206590</v>
      </c>
      <c r="H549" s="2"/>
      <c r="I549" s="1">
        <f>SUM(I550:I552)</f>
        <v>11186</v>
      </c>
    </row>
    <row r="550" spans="3:9" ht="48" thickBot="1">
      <c r="C550" s="5" t="s">
        <v>56</v>
      </c>
      <c r="D550" s="28" t="s">
        <v>132</v>
      </c>
      <c r="E550" s="7" t="s">
        <v>76</v>
      </c>
      <c r="F550" s="7" t="s">
        <v>118</v>
      </c>
      <c r="G550" s="3">
        <v>1920206590</v>
      </c>
      <c r="H550" s="3">
        <v>111</v>
      </c>
      <c r="I550" s="3">
        <v>8493</v>
      </c>
    </row>
    <row r="551" spans="3:9" ht="63.75" thickBot="1">
      <c r="C551" s="39" t="s">
        <v>10</v>
      </c>
      <c r="D551" s="28" t="s">
        <v>132</v>
      </c>
      <c r="E551" s="7" t="s">
        <v>76</v>
      </c>
      <c r="F551" s="7" t="s">
        <v>118</v>
      </c>
      <c r="G551" s="3">
        <v>1920206590</v>
      </c>
      <c r="H551" s="3">
        <v>119</v>
      </c>
      <c r="I551" s="3">
        <v>2565</v>
      </c>
    </row>
    <row r="552" spans="3:9" ht="32.25" thickBot="1">
      <c r="C552" s="39" t="s">
        <v>13</v>
      </c>
      <c r="D552" s="28" t="s">
        <v>132</v>
      </c>
      <c r="E552" s="7" t="s">
        <v>76</v>
      </c>
      <c r="F552" s="7" t="s">
        <v>118</v>
      </c>
      <c r="G552" s="3">
        <v>1920206590</v>
      </c>
      <c r="H552" s="3">
        <v>244</v>
      </c>
      <c r="I552" s="3">
        <v>128</v>
      </c>
    </row>
    <row r="553" spans="3:9" ht="79.5" thickBot="1">
      <c r="C553" s="333" t="s">
        <v>663</v>
      </c>
      <c r="D553" s="26" t="s">
        <v>132</v>
      </c>
      <c r="E553" s="15" t="s">
        <v>76</v>
      </c>
      <c r="F553" s="15" t="s">
        <v>118</v>
      </c>
      <c r="G553" s="196" t="s">
        <v>672</v>
      </c>
      <c r="H553" s="16"/>
      <c r="I553" s="3">
        <f>SUM(I554:I555)</f>
        <v>859.31999999999994</v>
      </c>
    </row>
    <row r="554" spans="3:9" ht="48" thickBot="1">
      <c r="C554" s="39" t="s">
        <v>231</v>
      </c>
      <c r="D554" s="28" t="s">
        <v>132</v>
      </c>
      <c r="E554" s="7" t="s">
        <v>76</v>
      </c>
      <c r="F554" s="7" t="s">
        <v>118</v>
      </c>
      <c r="G554" s="331" t="s">
        <v>672</v>
      </c>
      <c r="H554" s="3">
        <v>211</v>
      </c>
      <c r="I554" s="3">
        <v>660</v>
      </c>
    </row>
    <row r="555" spans="3:9" ht="63.75" thickBot="1">
      <c r="C555" s="39" t="s">
        <v>10</v>
      </c>
      <c r="D555" s="28" t="s">
        <v>132</v>
      </c>
      <c r="E555" s="7" t="s">
        <v>76</v>
      </c>
      <c r="F555" s="7" t="s">
        <v>118</v>
      </c>
      <c r="G555" s="331" t="s">
        <v>672</v>
      </c>
      <c r="H555" s="3">
        <v>213</v>
      </c>
      <c r="I555" s="3">
        <v>199.32</v>
      </c>
    </row>
    <row r="556" spans="3:9" ht="79.5" thickBot="1">
      <c r="C556" s="14" t="s">
        <v>664</v>
      </c>
      <c r="D556" s="26" t="s">
        <v>132</v>
      </c>
      <c r="E556" s="15" t="s">
        <v>76</v>
      </c>
      <c r="F556" s="15" t="s">
        <v>118</v>
      </c>
      <c r="G556" s="196" t="s">
        <v>665</v>
      </c>
      <c r="H556" s="3"/>
      <c r="I556" s="1">
        <v>374.31099999999998</v>
      </c>
    </row>
    <row r="557" spans="3:9" ht="32.25" thickBot="1">
      <c r="C557" s="21" t="s">
        <v>13</v>
      </c>
      <c r="D557" s="28" t="s">
        <v>132</v>
      </c>
      <c r="E557" s="19" t="s">
        <v>76</v>
      </c>
      <c r="F557" s="19" t="s">
        <v>118</v>
      </c>
      <c r="G557" s="201" t="s">
        <v>665</v>
      </c>
      <c r="H557" s="3">
        <v>244</v>
      </c>
      <c r="I557" s="3">
        <v>374.31099999999998</v>
      </c>
    </row>
    <row r="558" spans="3:9" ht="16.5" thickBot="1">
      <c r="C558" s="145" t="s">
        <v>133</v>
      </c>
      <c r="D558" s="144" t="s">
        <v>134</v>
      </c>
      <c r="E558" s="144" t="s">
        <v>76</v>
      </c>
      <c r="F558" s="144" t="s">
        <v>118</v>
      </c>
      <c r="G558" s="144"/>
      <c r="H558" s="144"/>
      <c r="I558" s="327">
        <f>SUM(I572+I565+I559+I574+I569)</f>
        <v>12142.344000000001</v>
      </c>
    </row>
    <row r="559" spans="3:9" ht="16.5" thickBot="1">
      <c r="C559" s="31"/>
      <c r="D559" s="26" t="s">
        <v>134</v>
      </c>
      <c r="E559" s="15" t="s">
        <v>76</v>
      </c>
      <c r="F559" s="15" t="s">
        <v>118</v>
      </c>
      <c r="G559" s="32">
        <v>1920202590</v>
      </c>
      <c r="H559" s="27"/>
      <c r="I559" s="54">
        <f>SUM(I560:I564)</f>
        <v>945</v>
      </c>
    </row>
    <row r="560" spans="3:9" ht="48" thickBot="1">
      <c r="C560" s="5" t="s">
        <v>56</v>
      </c>
      <c r="D560" s="28" t="s">
        <v>134</v>
      </c>
      <c r="E560" s="7" t="s">
        <v>76</v>
      </c>
      <c r="F560" s="7" t="s">
        <v>118</v>
      </c>
      <c r="G560" s="37">
        <v>1920202590</v>
      </c>
      <c r="H560" s="28" t="s">
        <v>81</v>
      </c>
      <c r="I560" s="146">
        <v>231</v>
      </c>
    </row>
    <row r="561" spans="3:9" ht="63.75" thickBot="1">
      <c r="C561" s="39" t="s">
        <v>10</v>
      </c>
      <c r="D561" s="28" t="s">
        <v>134</v>
      </c>
      <c r="E561" s="7" t="s">
        <v>76</v>
      </c>
      <c r="F561" s="7" t="s">
        <v>118</v>
      </c>
      <c r="G561" s="37">
        <v>1920202590</v>
      </c>
      <c r="H561" s="28" t="s">
        <v>598</v>
      </c>
      <c r="I561" s="146">
        <v>70</v>
      </c>
    </row>
    <row r="562" spans="3:9" ht="32.25" thickBot="1">
      <c r="C562" s="39" t="s">
        <v>13</v>
      </c>
      <c r="D562" s="28" t="s">
        <v>134</v>
      </c>
      <c r="E562" s="7" t="s">
        <v>76</v>
      </c>
      <c r="F562" s="7" t="s">
        <v>118</v>
      </c>
      <c r="G562" s="37">
        <v>1920202590</v>
      </c>
      <c r="H562" s="7" t="s">
        <v>122</v>
      </c>
      <c r="I562" s="3">
        <v>566</v>
      </c>
    </row>
    <row r="563" spans="3:9" ht="16.5" thickBot="1">
      <c r="C563" s="39"/>
      <c r="D563" s="28"/>
      <c r="E563" s="7"/>
      <c r="F563" s="7"/>
      <c r="G563" s="37"/>
      <c r="H563" s="7"/>
      <c r="I563" s="3"/>
    </row>
    <row r="564" spans="3:9" ht="16.5" thickBot="1">
      <c r="C564" s="156" t="s">
        <v>48</v>
      </c>
      <c r="D564" s="28" t="s">
        <v>134</v>
      </c>
      <c r="E564" s="7" t="s">
        <v>76</v>
      </c>
      <c r="F564" s="7" t="s">
        <v>118</v>
      </c>
      <c r="G564" s="37">
        <v>1920202590</v>
      </c>
      <c r="H564" s="7" t="s">
        <v>121</v>
      </c>
      <c r="I564" s="3">
        <v>78</v>
      </c>
    </row>
    <row r="565" spans="3:9" ht="126.75" thickBot="1">
      <c r="C565" s="158" t="s">
        <v>64</v>
      </c>
      <c r="D565" s="26" t="s">
        <v>134</v>
      </c>
      <c r="E565" s="8" t="s">
        <v>76</v>
      </c>
      <c r="F565" s="8" t="s">
        <v>118</v>
      </c>
      <c r="G565" s="4">
        <v>1920206590</v>
      </c>
      <c r="H565" s="2"/>
      <c r="I565" s="1">
        <f>SUM(I566:I568)</f>
        <v>10042.200000000001</v>
      </c>
    </row>
    <row r="566" spans="3:9" ht="48" thickBot="1">
      <c r="C566" s="5" t="s">
        <v>56</v>
      </c>
      <c r="D566" s="28" t="s">
        <v>134</v>
      </c>
      <c r="E566" s="7" t="s">
        <v>76</v>
      </c>
      <c r="F566" s="7" t="s">
        <v>118</v>
      </c>
      <c r="G566" s="3">
        <v>1920206590</v>
      </c>
      <c r="H566" s="3">
        <v>111</v>
      </c>
      <c r="I566" s="3">
        <v>7658</v>
      </c>
    </row>
    <row r="567" spans="3:9" ht="63.75" thickBot="1">
      <c r="C567" s="39" t="s">
        <v>10</v>
      </c>
      <c r="D567" s="28" t="s">
        <v>134</v>
      </c>
      <c r="E567" s="7" t="s">
        <v>76</v>
      </c>
      <c r="F567" s="7" t="s">
        <v>118</v>
      </c>
      <c r="G567" s="3">
        <v>1920206590</v>
      </c>
      <c r="H567" s="3">
        <v>119</v>
      </c>
      <c r="I567" s="3">
        <v>2313</v>
      </c>
    </row>
    <row r="568" spans="3:9" ht="32.25" thickBot="1">
      <c r="C568" s="39" t="s">
        <v>13</v>
      </c>
      <c r="D568" s="28" t="s">
        <v>134</v>
      </c>
      <c r="E568" s="7" t="s">
        <v>76</v>
      </c>
      <c r="F568" s="7" t="s">
        <v>118</v>
      </c>
      <c r="G568" s="3">
        <v>1920206590</v>
      </c>
      <c r="H568" s="3">
        <v>244</v>
      </c>
      <c r="I568" s="3">
        <v>71.2</v>
      </c>
    </row>
    <row r="569" spans="3:9" ht="79.5" thickBot="1">
      <c r="C569" s="334" t="s">
        <v>663</v>
      </c>
      <c r="D569" s="26" t="s">
        <v>134</v>
      </c>
      <c r="E569" s="15" t="s">
        <v>76</v>
      </c>
      <c r="F569" s="15" t="s">
        <v>118</v>
      </c>
      <c r="G569" s="196" t="s">
        <v>672</v>
      </c>
      <c r="H569" s="16"/>
      <c r="I569" s="1">
        <f>SUM(I570:I571)</f>
        <v>703.08</v>
      </c>
    </row>
    <row r="570" spans="3:9" ht="48" thickBot="1">
      <c r="C570" s="39" t="s">
        <v>231</v>
      </c>
      <c r="D570" s="28" t="s">
        <v>134</v>
      </c>
      <c r="E570" s="7" t="s">
        <v>76</v>
      </c>
      <c r="F570" s="7" t="s">
        <v>118</v>
      </c>
      <c r="G570" s="331" t="s">
        <v>672</v>
      </c>
      <c r="H570" s="3">
        <v>211</v>
      </c>
      <c r="I570" s="3">
        <v>540</v>
      </c>
    </row>
    <row r="571" spans="3:9" ht="63.75" thickBot="1">
      <c r="C571" s="39" t="s">
        <v>10</v>
      </c>
      <c r="D571" s="28" t="s">
        <v>134</v>
      </c>
      <c r="E571" s="7" t="s">
        <v>76</v>
      </c>
      <c r="F571" s="7" t="s">
        <v>118</v>
      </c>
      <c r="G571" s="331" t="s">
        <v>672</v>
      </c>
      <c r="H571" s="3">
        <v>213</v>
      </c>
      <c r="I571" s="3">
        <v>163.08000000000001</v>
      </c>
    </row>
    <row r="572" spans="3:9" ht="79.5" thickBot="1">
      <c r="C572" s="14" t="s">
        <v>664</v>
      </c>
      <c r="D572" s="26" t="s">
        <v>134</v>
      </c>
      <c r="E572" s="15" t="s">
        <v>76</v>
      </c>
      <c r="F572" s="15" t="s">
        <v>118</v>
      </c>
      <c r="G572" s="196" t="s">
        <v>665</v>
      </c>
      <c r="H572" s="3"/>
      <c r="I572" s="1">
        <v>152.06399999999999</v>
      </c>
    </row>
    <row r="573" spans="3:9" ht="32.25" thickBot="1">
      <c r="C573" s="21" t="s">
        <v>13</v>
      </c>
      <c r="D573" s="28" t="s">
        <v>134</v>
      </c>
      <c r="E573" s="19" t="s">
        <v>76</v>
      </c>
      <c r="F573" s="19" t="s">
        <v>118</v>
      </c>
      <c r="G573" s="201" t="s">
        <v>665</v>
      </c>
      <c r="H573" s="3">
        <v>244</v>
      </c>
      <c r="I573" s="3">
        <v>152.06399999999999</v>
      </c>
    </row>
    <row r="574" spans="3:9" ht="18" thickBot="1">
      <c r="C574" s="212" t="s">
        <v>632</v>
      </c>
      <c r="D574" s="28" t="s">
        <v>134</v>
      </c>
      <c r="E574" s="7" t="s">
        <v>76</v>
      </c>
      <c r="F574" s="7" t="s">
        <v>118</v>
      </c>
      <c r="G574" s="3">
        <v>9990041120</v>
      </c>
      <c r="H574" s="3"/>
      <c r="I574" s="3">
        <v>300</v>
      </c>
    </row>
    <row r="575" spans="3:9" ht="48" thickBot="1">
      <c r="C575" s="307" t="s">
        <v>504</v>
      </c>
      <c r="D575" s="28" t="s">
        <v>134</v>
      </c>
      <c r="E575" s="7" t="s">
        <v>76</v>
      </c>
      <c r="F575" s="7" t="s">
        <v>118</v>
      </c>
      <c r="G575" s="3">
        <v>9990041120</v>
      </c>
      <c r="H575" s="3">
        <v>243</v>
      </c>
      <c r="I575" s="3">
        <v>300</v>
      </c>
    </row>
    <row r="576" spans="3:9" ht="32.25" thickBot="1">
      <c r="C576" s="145" t="s">
        <v>135</v>
      </c>
      <c r="D576" s="144" t="s">
        <v>136</v>
      </c>
      <c r="E576" s="144" t="s">
        <v>76</v>
      </c>
      <c r="F576" s="144" t="s">
        <v>118</v>
      </c>
      <c r="G576" s="144"/>
      <c r="H576" s="144"/>
      <c r="I576" s="327">
        <f>SUM(I590+I583+I577+I587)</f>
        <v>14400.045000000002</v>
      </c>
    </row>
    <row r="577" spans="3:9" ht="16.5" thickBot="1">
      <c r="C577" s="31"/>
      <c r="D577" s="26" t="s">
        <v>136</v>
      </c>
      <c r="E577" s="15" t="s">
        <v>76</v>
      </c>
      <c r="F577" s="15" t="s">
        <v>118</v>
      </c>
      <c r="G577" s="32">
        <v>1920202590</v>
      </c>
      <c r="H577" s="27"/>
      <c r="I577" s="211">
        <f>SUM(I578:I582)</f>
        <v>1236.2</v>
      </c>
    </row>
    <row r="578" spans="3:9" ht="48" thickBot="1">
      <c r="C578" s="5" t="s">
        <v>56</v>
      </c>
      <c r="D578" s="28" t="s">
        <v>136</v>
      </c>
      <c r="E578" s="7" t="s">
        <v>76</v>
      </c>
      <c r="F578" s="7" t="s">
        <v>118</v>
      </c>
      <c r="G578" s="37">
        <v>1920202590</v>
      </c>
      <c r="H578" s="28" t="s">
        <v>81</v>
      </c>
      <c r="I578" s="146">
        <v>231</v>
      </c>
    </row>
    <row r="579" spans="3:9" ht="63.75" thickBot="1">
      <c r="C579" s="39" t="s">
        <v>10</v>
      </c>
      <c r="D579" s="28" t="s">
        <v>136</v>
      </c>
      <c r="E579" s="7" t="s">
        <v>76</v>
      </c>
      <c r="F579" s="7" t="s">
        <v>118</v>
      </c>
      <c r="G579" s="37">
        <v>1920202590</v>
      </c>
      <c r="H579" s="28" t="s">
        <v>598</v>
      </c>
      <c r="I579" s="146">
        <v>70</v>
      </c>
    </row>
    <row r="580" spans="3:9" ht="32.25" thickBot="1">
      <c r="C580" s="39" t="s">
        <v>13</v>
      </c>
      <c r="D580" s="28" t="s">
        <v>136</v>
      </c>
      <c r="E580" s="7" t="s">
        <v>76</v>
      </c>
      <c r="F580" s="7" t="s">
        <v>118</v>
      </c>
      <c r="G580" s="37">
        <v>1920202590</v>
      </c>
      <c r="H580" s="7" t="s">
        <v>122</v>
      </c>
      <c r="I580" s="3">
        <v>499</v>
      </c>
    </row>
    <row r="581" spans="3:9" ht="48" thickBot="1">
      <c r="C581" s="169" t="s">
        <v>656</v>
      </c>
      <c r="D581" s="213" t="s">
        <v>136</v>
      </c>
      <c r="E581" s="185" t="s">
        <v>76</v>
      </c>
      <c r="F581" s="185" t="s">
        <v>118</v>
      </c>
      <c r="G581" s="328">
        <v>1920202590</v>
      </c>
      <c r="H581" s="185" t="s">
        <v>657</v>
      </c>
      <c r="I581" s="184">
        <v>175.2</v>
      </c>
    </row>
    <row r="582" spans="3:9" ht="16.5" thickBot="1">
      <c r="C582" s="156" t="s">
        <v>48</v>
      </c>
      <c r="D582" s="28" t="s">
        <v>136</v>
      </c>
      <c r="E582" s="7" t="s">
        <v>76</v>
      </c>
      <c r="F582" s="7" t="s">
        <v>118</v>
      </c>
      <c r="G582" s="37">
        <v>1920202590</v>
      </c>
      <c r="H582" s="7" t="s">
        <v>121</v>
      </c>
      <c r="I582" s="3">
        <v>261</v>
      </c>
    </row>
    <row r="583" spans="3:9" ht="126.75" thickBot="1">
      <c r="C583" s="158" t="s">
        <v>64</v>
      </c>
      <c r="D583" s="26" t="s">
        <v>136</v>
      </c>
      <c r="E583" s="8" t="s">
        <v>76</v>
      </c>
      <c r="F583" s="8" t="s">
        <v>118</v>
      </c>
      <c r="G583" s="4">
        <v>1920206590</v>
      </c>
      <c r="H583" s="2"/>
      <c r="I583" s="1">
        <f>SUM(I584:I586)</f>
        <v>12148.7</v>
      </c>
    </row>
    <row r="584" spans="3:9" ht="48" thickBot="1">
      <c r="C584" s="5" t="s">
        <v>56</v>
      </c>
      <c r="D584" s="28" t="s">
        <v>136</v>
      </c>
      <c r="E584" s="7" t="s">
        <v>76</v>
      </c>
      <c r="F584" s="7" t="s">
        <v>118</v>
      </c>
      <c r="G584" s="3">
        <v>1920206590</v>
      </c>
      <c r="H584" s="3">
        <v>111</v>
      </c>
      <c r="I584" s="3">
        <v>9265</v>
      </c>
    </row>
    <row r="585" spans="3:9" ht="63.75" thickBot="1">
      <c r="C585" s="39" t="s">
        <v>10</v>
      </c>
      <c r="D585" s="28" t="s">
        <v>136</v>
      </c>
      <c r="E585" s="7" t="s">
        <v>76</v>
      </c>
      <c r="F585" s="7" t="s">
        <v>118</v>
      </c>
      <c r="G585" s="3">
        <v>1920206590</v>
      </c>
      <c r="H585" s="3">
        <v>119</v>
      </c>
      <c r="I585" s="3">
        <v>2798</v>
      </c>
    </row>
    <row r="586" spans="3:9" ht="32.25" thickBot="1">
      <c r="C586" s="39" t="s">
        <v>13</v>
      </c>
      <c r="D586" s="28" t="s">
        <v>136</v>
      </c>
      <c r="E586" s="7" t="s">
        <v>76</v>
      </c>
      <c r="F586" s="7" t="s">
        <v>118</v>
      </c>
      <c r="G586" s="3">
        <v>1920206590</v>
      </c>
      <c r="H586" s="3">
        <v>244</v>
      </c>
      <c r="I586" s="3">
        <v>85.7</v>
      </c>
    </row>
    <row r="587" spans="3:9" ht="79.5" thickBot="1">
      <c r="C587" s="334" t="s">
        <v>663</v>
      </c>
      <c r="D587" s="26" t="s">
        <v>136</v>
      </c>
      <c r="E587" s="15" t="s">
        <v>76</v>
      </c>
      <c r="F587" s="15" t="s">
        <v>118</v>
      </c>
      <c r="G587" s="196" t="s">
        <v>672</v>
      </c>
      <c r="H587" s="16"/>
      <c r="I587" s="1">
        <f>SUM(I588:I589)</f>
        <v>781.2</v>
      </c>
    </row>
    <row r="588" spans="3:9" ht="48" thickBot="1">
      <c r="C588" s="39" t="s">
        <v>231</v>
      </c>
      <c r="D588" s="28" t="s">
        <v>136</v>
      </c>
      <c r="E588" s="7" t="s">
        <v>76</v>
      </c>
      <c r="F588" s="7" t="s">
        <v>118</v>
      </c>
      <c r="G588" s="331" t="s">
        <v>672</v>
      </c>
      <c r="H588" s="3">
        <v>211</v>
      </c>
      <c r="I588" s="3">
        <v>600</v>
      </c>
    </row>
    <row r="589" spans="3:9" ht="63.75" thickBot="1">
      <c r="C589" s="39" t="s">
        <v>10</v>
      </c>
      <c r="D589" s="28" t="s">
        <v>136</v>
      </c>
      <c r="E589" s="7" t="s">
        <v>76</v>
      </c>
      <c r="F589" s="7" t="s">
        <v>118</v>
      </c>
      <c r="G589" s="331" t="s">
        <v>672</v>
      </c>
      <c r="H589" s="3">
        <v>213</v>
      </c>
      <c r="I589" s="3">
        <v>181.2</v>
      </c>
    </row>
    <row r="590" spans="3:9" ht="79.5" thickBot="1">
      <c r="C590" s="14" t="s">
        <v>664</v>
      </c>
      <c r="D590" s="26" t="s">
        <v>136</v>
      </c>
      <c r="E590" s="15" t="s">
        <v>76</v>
      </c>
      <c r="F590" s="15" t="s">
        <v>118</v>
      </c>
      <c r="G590" s="196" t="s">
        <v>665</v>
      </c>
      <c r="H590" s="1"/>
      <c r="I590" s="1">
        <v>233.94499999999999</v>
      </c>
    </row>
    <row r="591" spans="3:9" ht="32.25" thickBot="1">
      <c r="C591" s="21" t="s">
        <v>13</v>
      </c>
      <c r="D591" s="28" t="s">
        <v>136</v>
      </c>
      <c r="E591" s="19" t="s">
        <v>76</v>
      </c>
      <c r="F591" s="19" t="s">
        <v>118</v>
      </c>
      <c r="G591" s="201" t="s">
        <v>665</v>
      </c>
      <c r="H591" s="3">
        <v>244</v>
      </c>
      <c r="I591" s="3">
        <v>233.94499999999999</v>
      </c>
    </row>
    <row r="592" spans="3:9" ht="16.5" thickBot="1">
      <c r="C592" s="145" t="s">
        <v>137</v>
      </c>
      <c r="D592" s="144" t="s">
        <v>138</v>
      </c>
      <c r="E592" s="144" t="s">
        <v>76</v>
      </c>
      <c r="F592" s="144" t="s">
        <v>118</v>
      </c>
      <c r="G592" s="144"/>
      <c r="H592" s="144"/>
      <c r="I592" s="327">
        <f>SUM(I606+I599+I593+I608+I603)</f>
        <v>16729.922000000002</v>
      </c>
    </row>
    <row r="593" spans="3:9" ht="16.5" thickBot="1">
      <c r="C593" s="31"/>
      <c r="D593" s="26" t="s">
        <v>138</v>
      </c>
      <c r="E593" s="15" t="s">
        <v>76</v>
      </c>
      <c r="F593" s="15" t="s">
        <v>118</v>
      </c>
      <c r="G593" s="32">
        <v>1920202590</v>
      </c>
      <c r="H593" s="27"/>
      <c r="I593" s="311">
        <f>SUM(I594:I598)</f>
        <v>1042.5999999999999</v>
      </c>
    </row>
    <row r="594" spans="3:9" ht="48" thickBot="1">
      <c r="C594" s="5" t="s">
        <v>56</v>
      </c>
      <c r="D594" s="28" t="s">
        <v>138</v>
      </c>
      <c r="E594" s="7" t="s">
        <v>76</v>
      </c>
      <c r="F594" s="7" t="s">
        <v>118</v>
      </c>
      <c r="G594" s="37">
        <v>1920202590</v>
      </c>
      <c r="H594" s="28" t="s">
        <v>81</v>
      </c>
      <c r="I594" s="146">
        <v>231</v>
      </c>
    </row>
    <row r="595" spans="3:9" ht="63.75" thickBot="1">
      <c r="C595" s="39" t="s">
        <v>10</v>
      </c>
      <c r="D595" s="28" t="s">
        <v>138</v>
      </c>
      <c r="E595" s="7" t="s">
        <v>76</v>
      </c>
      <c r="F595" s="7" t="s">
        <v>118</v>
      </c>
      <c r="G595" s="37">
        <v>1920202590</v>
      </c>
      <c r="H595" s="297" t="s">
        <v>598</v>
      </c>
      <c r="I595" s="146">
        <v>70</v>
      </c>
    </row>
    <row r="596" spans="3:9" ht="32.25" thickBot="1">
      <c r="C596" s="39" t="s">
        <v>13</v>
      </c>
      <c r="D596" s="28" t="s">
        <v>138</v>
      </c>
      <c r="E596" s="7" t="s">
        <v>76</v>
      </c>
      <c r="F596" s="7" t="s">
        <v>118</v>
      </c>
      <c r="G596" s="37">
        <v>1920202590</v>
      </c>
      <c r="H596" s="7" t="s">
        <v>122</v>
      </c>
      <c r="I596" s="3">
        <v>596</v>
      </c>
    </row>
    <row r="597" spans="3:9" ht="48" thickBot="1">
      <c r="C597" s="22" t="s">
        <v>656</v>
      </c>
      <c r="D597" s="28" t="s">
        <v>138</v>
      </c>
      <c r="E597" s="19" t="s">
        <v>76</v>
      </c>
      <c r="F597" s="19" t="s">
        <v>118</v>
      </c>
      <c r="G597" s="254">
        <v>1920202590</v>
      </c>
      <c r="H597" s="19" t="s">
        <v>657</v>
      </c>
      <c r="I597" s="20">
        <v>52.6</v>
      </c>
    </row>
    <row r="598" spans="3:9" ht="16.5" thickBot="1">
      <c r="C598" s="156" t="s">
        <v>48</v>
      </c>
      <c r="D598" s="28" t="s">
        <v>138</v>
      </c>
      <c r="E598" s="7" t="s">
        <v>76</v>
      </c>
      <c r="F598" s="7" t="s">
        <v>118</v>
      </c>
      <c r="G598" s="37">
        <v>1920202590</v>
      </c>
      <c r="H598" s="7" t="s">
        <v>121</v>
      </c>
      <c r="I598" s="3">
        <v>93</v>
      </c>
    </row>
    <row r="599" spans="3:9" ht="126.75" thickBot="1">
      <c r="C599" s="158" t="s">
        <v>64</v>
      </c>
      <c r="D599" s="26" t="s">
        <v>138</v>
      </c>
      <c r="E599" s="8" t="s">
        <v>76</v>
      </c>
      <c r="F599" s="8" t="s">
        <v>118</v>
      </c>
      <c r="G599" s="4">
        <v>1920206590</v>
      </c>
      <c r="H599" s="2"/>
      <c r="I599" s="1">
        <f>SUM(I600:I602)</f>
        <v>14418.6</v>
      </c>
    </row>
    <row r="600" spans="3:9" ht="48" thickBot="1">
      <c r="C600" s="5" t="s">
        <v>56</v>
      </c>
      <c r="D600" s="28" t="s">
        <v>138</v>
      </c>
      <c r="E600" s="7" t="s">
        <v>76</v>
      </c>
      <c r="F600" s="7" t="s">
        <v>118</v>
      </c>
      <c r="G600" s="3">
        <v>1920206590</v>
      </c>
      <c r="H600" s="3">
        <v>111</v>
      </c>
      <c r="I600" s="3">
        <v>10956</v>
      </c>
    </row>
    <row r="601" spans="3:9" ht="63.75" thickBot="1">
      <c r="C601" s="39" t="s">
        <v>10</v>
      </c>
      <c r="D601" s="28" t="s">
        <v>138</v>
      </c>
      <c r="E601" s="7" t="s">
        <v>76</v>
      </c>
      <c r="F601" s="7" t="s">
        <v>118</v>
      </c>
      <c r="G601" s="3">
        <v>1920206590</v>
      </c>
      <c r="H601" s="3">
        <v>119</v>
      </c>
      <c r="I601" s="3">
        <v>3309</v>
      </c>
    </row>
    <row r="602" spans="3:9" ht="32.25" thickBot="1">
      <c r="C602" s="39" t="s">
        <v>13</v>
      </c>
      <c r="D602" s="28" t="s">
        <v>138</v>
      </c>
      <c r="E602" s="7" t="s">
        <v>76</v>
      </c>
      <c r="F602" s="7" t="s">
        <v>118</v>
      </c>
      <c r="G602" s="3">
        <v>1920206590</v>
      </c>
      <c r="H602" s="3">
        <v>244</v>
      </c>
      <c r="I602" s="3">
        <v>153.6</v>
      </c>
    </row>
    <row r="603" spans="3:9" ht="79.5" thickBot="1">
      <c r="C603" s="334" t="s">
        <v>663</v>
      </c>
      <c r="D603" s="26" t="s">
        <v>138</v>
      </c>
      <c r="E603" s="15" t="s">
        <v>76</v>
      </c>
      <c r="F603" s="15" t="s">
        <v>118</v>
      </c>
      <c r="G603" s="196" t="s">
        <v>672</v>
      </c>
      <c r="H603" s="16"/>
      <c r="I603" s="1">
        <f>SUM(I604:I605)</f>
        <v>859.31999999999994</v>
      </c>
    </row>
    <row r="604" spans="3:9" ht="48" thickBot="1">
      <c r="C604" s="39" t="s">
        <v>231</v>
      </c>
      <c r="D604" s="28" t="s">
        <v>138</v>
      </c>
      <c r="E604" s="7" t="s">
        <v>76</v>
      </c>
      <c r="F604" s="7" t="s">
        <v>118</v>
      </c>
      <c r="G604" s="331" t="s">
        <v>672</v>
      </c>
      <c r="H604" s="3">
        <v>211</v>
      </c>
      <c r="I604" s="3">
        <v>660</v>
      </c>
    </row>
    <row r="605" spans="3:9" ht="63.75" thickBot="1">
      <c r="C605" s="39" t="s">
        <v>10</v>
      </c>
      <c r="D605" s="28" t="s">
        <v>138</v>
      </c>
      <c r="E605" s="7" t="s">
        <v>76</v>
      </c>
      <c r="F605" s="7" t="s">
        <v>118</v>
      </c>
      <c r="G605" s="331" t="s">
        <v>672</v>
      </c>
      <c r="H605" s="3">
        <v>213</v>
      </c>
      <c r="I605" s="3">
        <v>199.32</v>
      </c>
    </row>
    <row r="606" spans="3:9" ht="79.5" thickBot="1">
      <c r="C606" s="14" t="s">
        <v>664</v>
      </c>
      <c r="D606" s="26" t="s">
        <v>138</v>
      </c>
      <c r="E606" s="15" t="s">
        <v>76</v>
      </c>
      <c r="F606" s="15" t="s">
        <v>118</v>
      </c>
      <c r="G606" s="196" t="s">
        <v>665</v>
      </c>
      <c r="H606" s="1"/>
      <c r="I606" s="1">
        <v>409.40199999999999</v>
      </c>
    </row>
    <row r="607" spans="3:9" ht="32.25" thickBot="1">
      <c r="C607" s="21" t="s">
        <v>13</v>
      </c>
      <c r="D607" s="28" t="s">
        <v>138</v>
      </c>
      <c r="E607" s="19" t="s">
        <v>76</v>
      </c>
      <c r="F607" s="19" t="s">
        <v>118</v>
      </c>
      <c r="G607" s="201" t="s">
        <v>665</v>
      </c>
      <c r="H607" s="3">
        <v>244</v>
      </c>
      <c r="I607" s="3">
        <v>409.40199999999999</v>
      </c>
    </row>
    <row r="608" spans="3:9" ht="18" thickBot="1">
      <c r="C608" s="212" t="s">
        <v>568</v>
      </c>
      <c r="D608" s="28" t="s">
        <v>138</v>
      </c>
      <c r="E608" s="7" t="s">
        <v>76</v>
      </c>
      <c r="F608" s="7" t="s">
        <v>118</v>
      </c>
      <c r="G608" s="3">
        <v>9990041120</v>
      </c>
      <c r="H608" s="3"/>
      <c r="I608" s="3"/>
    </row>
    <row r="609" spans="3:9" ht="48" thickBot="1">
      <c r="C609" s="292" t="s">
        <v>504</v>
      </c>
      <c r="D609" s="28" t="s">
        <v>138</v>
      </c>
      <c r="E609" s="7" t="s">
        <v>76</v>
      </c>
      <c r="F609" s="7" t="s">
        <v>118</v>
      </c>
      <c r="G609" s="3">
        <v>9990041120</v>
      </c>
      <c r="H609" s="3">
        <v>243</v>
      </c>
      <c r="I609" s="3"/>
    </row>
    <row r="610" spans="3:9" ht="32.25" thickBot="1">
      <c r="C610" s="145" t="s">
        <v>139</v>
      </c>
      <c r="D610" s="144" t="s">
        <v>140</v>
      </c>
      <c r="E610" s="144" t="s">
        <v>76</v>
      </c>
      <c r="F610" s="144" t="s">
        <v>118</v>
      </c>
      <c r="G610" s="144"/>
      <c r="H610" s="144"/>
      <c r="I610" s="327">
        <f>SUM(I624+I617+I611+I621)</f>
        <v>5488.0939999999991</v>
      </c>
    </row>
    <row r="611" spans="3:9" ht="16.5" thickBot="1">
      <c r="C611" s="31"/>
      <c r="D611" s="26" t="s">
        <v>140</v>
      </c>
      <c r="E611" s="15" t="s">
        <v>76</v>
      </c>
      <c r="F611" s="15" t="s">
        <v>118</v>
      </c>
      <c r="G611" s="32">
        <v>1920202590</v>
      </c>
      <c r="H611" s="27"/>
      <c r="I611" s="311">
        <f>SUM(I612:I616)</f>
        <v>683</v>
      </c>
    </row>
    <row r="612" spans="3:9" ht="48" thickBot="1">
      <c r="C612" s="5" t="s">
        <v>56</v>
      </c>
      <c r="D612" s="28" t="s">
        <v>140</v>
      </c>
      <c r="E612" s="7" t="s">
        <v>76</v>
      </c>
      <c r="F612" s="7" t="s">
        <v>118</v>
      </c>
      <c r="G612" s="37">
        <v>1920202590</v>
      </c>
      <c r="H612" s="27" t="s">
        <v>81</v>
      </c>
      <c r="I612" s="54">
        <v>231</v>
      </c>
    </row>
    <row r="613" spans="3:9" ht="63.75" thickBot="1">
      <c r="C613" s="39" t="s">
        <v>10</v>
      </c>
      <c r="D613" s="28" t="s">
        <v>140</v>
      </c>
      <c r="E613" s="7" t="s">
        <v>76</v>
      </c>
      <c r="F613" s="7" t="s">
        <v>118</v>
      </c>
      <c r="G613" s="37">
        <v>1920202590</v>
      </c>
      <c r="H613" s="27" t="s">
        <v>598</v>
      </c>
      <c r="I613" s="54">
        <v>70</v>
      </c>
    </row>
    <row r="614" spans="3:9" ht="32.25" thickBot="1">
      <c r="C614" s="39" t="s">
        <v>13</v>
      </c>
      <c r="D614" s="28" t="s">
        <v>140</v>
      </c>
      <c r="E614" s="7" t="s">
        <v>76</v>
      </c>
      <c r="F614" s="7" t="s">
        <v>118</v>
      </c>
      <c r="G614" s="37">
        <v>1920202590</v>
      </c>
      <c r="H614" s="7" t="s">
        <v>122</v>
      </c>
      <c r="I614" s="3">
        <v>337</v>
      </c>
    </row>
    <row r="615" spans="3:9" ht="48" thickBot="1">
      <c r="C615" s="169" t="s">
        <v>656</v>
      </c>
      <c r="D615" s="213" t="s">
        <v>140</v>
      </c>
      <c r="E615" s="185" t="s">
        <v>76</v>
      </c>
      <c r="F615" s="185" t="s">
        <v>118</v>
      </c>
      <c r="G615" s="328">
        <v>1920202590</v>
      </c>
      <c r="H615" s="185" t="s">
        <v>657</v>
      </c>
      <c r="I615" s="184">
        <v>35</v>
      </c>
    </row>
    <row r="616" spans="3:9" ht="16.5" thickBot="1">
      <c r="C616" s="156" t="s">
        <v>48</v>
      </c>
      <c r="D616" s="28" t="s">
        <v>140</v>
      </c>
      <c r="E616" s="7" t="s">
        <v>76</v>
      </c>
      <c r="F616" s="7" t="s">
        <v>118</v>
      </c>
      <c r="G616" s="37">
        <v>1920202590</v>
      </c>
      <c r="H616" s="7" t="s">
        <v>121</v>
      </c>
      <c r="I616" s="3">
        <v>10</v>
      </c>
    </row>
    <row r="617" spans="3:9" ht="126.75" thickBot="1">
      <c r="C617" s="158" t="s">
        <v>64</v>
      </c>
      <c r="D617" s="26" t="s">
        <v>140</v>
      </c>
      <c r="E617" s="8" t="s">
        <v>76</v>
      </c>
      <c r="F617" s="8" t="s">
        <v>118</v>
      </c>
      <c r="G617" s="4">
        <v>1920206590</v>
      </c>
      <c r="H617" s="2"/>
      <c r="I617" s="1">
        <f>SUM(I618:I620)</f>
        <v>4130</v>
      </c>
    </row>
    <row r="618" spans="3:9" ht="48" thickBot="1">
      <c r="C618" s="5" t="s">
        <v>56</v>
      </c>
      <c r="D618" s="28" t="s">
        <v>140</v>
      </c>
      <c r="E618" s="7" t="s">
        <v>76</v>
      </c>
      <c r="F618" s="7" t="s">
        <v>118</v>
      </c>
      <c r="G618" s="3">
        <v>1920206590</v>
      </c>
      <c r="H618" s="3">
        <v>111</v>
      </c>
      <c r="I618" s="3">
        <v>3137</v>
      </c>
    </row>
    <row r="619" spans="3:9" ht="63.75" thickBot="1">
      <c r="C619" s="39" t="s">
        <v>10</v>
      </c>
      <c r="D619" s="28" t="s">
        <v>140</v>
      </c>
      <c r="E619" s="7" t="s">
        <v>76</v>
      </c>
      <c r="F619" s="7" t="s">
        <v>118</v>
      </c>
      <c r="G619" s="3">
        <v>1920206590</v>
      </c>
      <c r="H619" s="3">
        <v>119</v>
      </c>
      <c r="I619" s="3">
        <v>947</v>
      </c>
    </row>
    <row r="620" spans="3:9" ht="32.25" thickBot="1">
      <c r="C620" s="39" t="s">
        <v>13</v>
      </c>
      <c r="D620" s="28" t="s">
        <v>140</v>
      </c>
      <c r="E620" s="7" t="s">
        <v>76</v>
      </c>
      <c r="F620" s="7" t="s">
        <v>118</v>
      </c>
      <c r="G620" s="3">
        <v>1920206590</v>
      </c>
      <c r="H620" s="3">
        <v>244</v>
      </c>
      <c r="I620" s="3">
        <v>46</v>
      </c>
    </row>
    <row r="621" spans="3:9" ht="79.5" thickBot="1">
      <c r="C621" s="334" t="s">
        <v>663</v>
      </c>
      <c r="D621" s="26" t="s">
        <v>140</v>
      </c>
      <c r="E621" s="15" t="s">
        <v>76</v>
      </c>
      <c r="F621" s="15" t="s">
        <v>118</v>
      </c>
      <c r="G621" s="196" t="s">
        <v>672</v>
      </c>
      <c r="H621" s="16"/>
      <c r="I621" s="3">
        <f>SUM(I622:I623)</f>
        <v>312.48</v>
      </c>
    </row>
    <row r="622" spans="3:9" ht="48" thickBot="1">
      <c r="C622" s="39" t="s">
        <v>231</v>
      </c>
      <c r="D622" s="28" t="s">
        <v>140</v>
      </c>
      <c r="E622" s="7" t="s">
        <v>76</v>
      </c>
      <c r="F622" s="7" t="s">
        <v>118</v>
      </c>
      <c r="G622" s="331" t="s">
        <v>672</v>
      </c>
      <c r="H622" s="3">
        <v>211</v>
      </c>
      <c r="I622" s="3">
        <v>240</v>
      </c>
    </row>
    <row r="623" spans="3:9" ht="63.75" thickBot="1">
      <c r="C623" s="39" t="s">
        <v>10</v>
      </c>
      <c r="D623" s="28" t="s">
        <v>140</v>
      </c>
      <c r="E623" s="7" t="s">
        <v>76</v>
      </c>
      <c r="F623" s="7" t="s">
        <v>118</v>
      </c>
      <c r="G623" s="331" t="s">
        <v>672</v>
      </c>
      <c r="H623" s="3">
        <v>213</v>
      </c>
      <c r="I623" s="3">
        <v>72.48</v>
      </c>
    </row>
    <row r="624" spans="3:9" ht="79.5" thickBot="1">
      <c r="C624" s="14" t="s">
        <v>664</v>
      </c>
      <c r="D624" s="26" t="s">
        <v>140</v>
      </c>
      <c r="E624" s="15" t="s">
        <v>76</v>
      </c>
      <c r="F624" s="15" t="s">
        <v>118</v>
      </c>
      <c r="G624" s="196" t="s">
        <v>665</v>
      </c>
      <c r="H624" s="1"/>
      <c r="I624" s="1">
        <v>362.61399999999998</v>
      </c>
    </row>
    <row r="625" spans="3:9" ht="32.25" thickBot="1">
      <c r="C625" s="21" t="s">
        <v>13</v>
      </c>
      <c r="D625" s="28" t="s">
        <v>140</v>
      </c>
      <c r="E625" s="19" t="s">
        <v>76</v>
      </c>
      <c r="F625" s="19" t="s">
        <v>118</v>
      </c>
      <c r="G625" s="201" t="s">
        <v>665</v>
      </c>
      <c r="H625" s="3">
        <v>244</v>
      </c>
      <c r="I625" s="3">
        <v>362.61399999999998</v>
      </c>
    </row>
    <row r="626" spans="3:9" ht="16.5" thickBot="1">
      <c r="C626" s="145" t="s">
        <v>141</v>
      </c>
      <c r="D626" s="144" t="s">
        <v>142</v>
      </c>
      <c r="E626" s="144" t="s">
        <v>76</v>
      </c>
      <c r="F626" s="144" t="s">
        <v>118</v>
      </c>
      <c r="G626" s="144"/>
      <c r="H626" s="144"/>
      <c r="I626" s="327">
        <f>SUM(I640+I633+I627+I637)</f>
        <v>17505.661</v>
      </c>
    </row>
    <row r="627" spans="3:9" ht="16.5" thickBot="1">
      <c r="C627" s="31"/>
      <c r="D627" s="26" t="s">
        <v>142</v>
      </c>
      <c r="E627" s="15" t="s">
        <v>76</v>
      </c>
      <c r="F627" s="15" t="s">
        <v>118</v>
      </c>
      <c r="G627" s="32">
        <v>1920202590</v>
      </c>
      <c r="H627" s="26"/>
      <c r="I627" s="311">
        <f>SUM(I628:I632)</f>
        <v>1736.3</v>
      </c>
    </row>
    <row r="628" spans="3:9" ht="48" thickBot="1">
      <c r="C628" s="5" t="s">
        <v>56</v>
      </c>
      <c r="D628" s="28" t="s">
        <v>142</v>
      </c>
      <c r="E628" s="7" t="s">
        <v>76</v>
      </c>
      <c r="F628" s="7" t="s">
        <v>118</v>
      </c>
      <c r="G628" s="37">
        <v>1920202590</v>
      </c>
      <c r="H628" s="28" t="s">
        <v>81</v>
      </c>
      <c r="I628" s="146">
        <v>384</v>
      </c>
    </row>
    <row r="629" spans="3:9" ht="63.75" thickBot="1">
      <c r="C629" s="39" t="s">
        <v>10</v>
      </c>
      <c r="D629" s="28" t="s">
        <v>142</v>
      </c>
      <c r="E629" s="7" t="s">
        <v>76</v>
      </c>
      <c r="F629" s="7" t="s">
        <v>118</v>
      </c>
      <c r="G629" s="37">
        <v>1920202590</v>
      </c>
      <c r="H629" s="28" t="s">
        <v>598</v>
      </c>
      <c r="I629" s="146">
        <v>116</v>
      </c>
    </row>
    <row r="630" spans="3:9" ht="32.25" thickBot="1">
      <c r="C630" s="39" t="s">
        <v>13</v>
      </c>
      <c r="D630" s="28" t="s">
        <v>142</v>
      </c>
      <c r="E630" s="7" t="s">
        <v>76</v>
      </c>
      <c r="F630" s="7" t="s">
        <v>118</v>
      </c>
      <c r="G630" s="37">
        <v>1920202590</v>
      </c>
      <c r="H630" s="7" t="s">
        <v>122</v>
      </c>
      <c r="I630" s="3">
        <v>603</v>
      </c>
    </row>
    <row r="631" spans="3:9" ht="48" thickBot="1">
      <c r="C631" s="169" t="s">
        <v>656</v>
      </c>
      <c r="D631" s="213" t="s">
        <v>142</v>
      </c>
      <c r="E631" s="185" t="s">
        <v>76</v>
      </c>
      <c r="F631" s="185" t="s">
        <v>118</v>
      </c>
      <c r="G631" s="328">
        <v>1920202590</v>
      </c>
      <c r="H631" s="185" t="s">
        <v>657</v>
      </c>
      <c r="I631" s="184">
        <v>245.3</v>
      </c>
    </row>
    <row r="632" spans="3:9" ht="16.5" thickBot="1">
      <c r="C632" s="156" t="s">
        <v>48</v>
      </c>
      <c r="D632" s="28" t="s">
        <v>142</v>
      </c>
      <c r="E632" s="7" t="s">
        <v>76</v>
      </c>
      <c r="F632" s="7" t="s">
        <v>118</v>
      </c>
      <c r="G632" s="37">
        <v>1920202590</v>
      </c>
      <c r="H632" s="7" t="s">
        <v>121</v>
      </c>
      <c r="I632" s="3">
        <v>388</v>
      </c>
    </row>
    <row r="633" spans="3:9" ht="126.75" thickBot="1">
      <c r="C633" s="158" t="s">
        <v>64</v>
      </c>
      <c r="D633" s="26" t="s">
        <v>142</v>
      </c>
      <c r="E633" s="8" t="s">
        <v>76</v>
      </c>
      <c r="F633" s="8" t="s">
        <v>118</v>
      </c>
      <c r="G633" s="4">
        <v>1920206590</v>
      </c>
      <c r="H633" s="2"/>
      <c r="I633" s="1">
        <f>SUM(I634:I636)</f>
        <v>14243.3</v>
      </c>
    </row>
    <row r="634" spans="3:9" ht="48" thickBot="1">
      <c r="C634" s="5" t="s">
        <v>56</v>
      </c>
      <c r="D634" s="28" t="s">
        <v>142</v>
      </c>
      <c r="E634" s="7" t="s">
        <v>76</v>
      </c>
      <c r="F634" s="7" t="s">
        <v>118</v>
      </c>
      <c r="G634" s="3">
        <v>1920206590</v>
      </c>
      <c r="H634" s="3">
        <v>111</v>
      </c>
      <c r="I634" s="3">
        <v>10779</v>
      </c>
    </row>
    <row r="635" spans="3:9" ht="63.75" thickBot="1">
      <c r="C635" s="39" t="s">
        <v>10</v>
      </c>
      <c r="D635" s="28" t="s">
        <v>142</v>
      </c>
      <c r="E635" s="7" t="s">
        <v>76</v>
      </c>
      <c r="F635" s="7" t="s">
        <v>118</v>
      </c>
      <c r="G635" s="3">
        <v>1920206590</v>
      </c>
      <c r="H635" s="3">
        <v>119</v>
      </c>
      <c r="I635" s="3">
        <v>3255</v>
      </c>
    </row>
    <row r="636" spans="3:9" ht="32.25" thickBot="1">
      <c r="C636" s="39" t="s">
        <v>13</v>
      </c>
      <c r="D636" s="28" t="s">
        <v>142</v>
      </c>
      <c r="E636" s="7" t="s">
        <v>76</v>
      </c>
      <c r="F636" s="7" t="s">
        <v>118</v>
      </c>
      <c r="G636" s="3">
        <v>1920206590</v>
      </c>
      <c r="H636" s="3">
        <v>244</v>
      </c>
      <c r="I636" s="3">
        <v>209.3</v>
      </c>
    </row>
    <row r="637" spans="3:9" ht="79.5" thickBot="1">
      <c r="C637" s="334" t="s">
        <v>663</v>
      </c>
      <c r="D637" s="26" t="s">
        <v>142</v>
      </c>
      <c r="E637" s="15" t="s">
        <v>76</v>
      </c>
      <c r="F637" s="15" t="s">
        <v>118</v>
      </c>
      <c r="G637" s="196" t="s">
        <v>672</v>
      </c>
      <c r="H637" s="16"/>
      <c r="I637" s="3">
        <f>SUM(I638:I639)</f>
        <v>859.31999999999994</v>
      </c>
    </row>
    <row r="638" spans="3:9" ht="48" thickBot="1">
      <c r="C638" s="39" t="s">
        <v>231</v>
      </c>
      <c r="D638" s="28" t="s">
        <v>142</v>
      </c>
      <c r="E638" s="7" t="s">
        <v>76</v>
      </c>
      <c r="F638" s="7" t="s">
        <v>118</v>
      </c>
      <c r="G638" s="331" t="s">
        <v>672</v>
      </c>
      <c r="H638" s="3">
        <v>211</v>
      </c>
      <c r="I638" s="3">
        <v>660</v>
      </c>
    </row>
    <row r="639" spans="3:9" ht="63.75" thickBot="1">
      <c r="C639" s="39" t="s">
        <v>10</v>
      </c>
      <c r="D639" s="28" t="s">
        <v>142</v>
      </c>
      <c r="E639" s="7" t="s">
        <v>76</v>
      </c>
      <c r="F639" s="7" t="s">
        <v>118</v>
      </c>
      <c r="G639" s="331" t="s">
        <v>672</v>
      </c>
      <c r="H639" s="3">
        <v>213</v>
      </c>
      <c r="I639" s="3">
        <v>199.32</v>
      </c>
    </row>
    <row r="640" spans="3:9" ht="79.5" thickBot="1">
      <c r="C640" s="14" t="s">
        <v>664</v>
      </c>
      <c r="D640" s="26" t="s">
        <v>142</v>
      </c>
      <c r="E640" s="15" t="s">
        <v>76</v>
      </c>
      <c r="F640" s="15" t="s">
        <v>118</v>
      </c>
      <c r="G640" s="196" t="s">
        <v>665</v>
      </c>
      <c r="H640" s="1"/>
      <c r="I640" s="1">
        <v>666.74099999999999</v>
      </c>
    </row>
    <row r="641" spans="3:9" ht="32.25" thickBot="1">
      <c r="C641" s="21" t="s">
        <v>13</v>
      </c>
      <c r="D641" s="28" t="s">
        <v>142</v>
      </c>
      <c r="E641" s="19" t="s">
        <v>76</v>
      </c>
      <c r="F641" s="19" t="s">
        <v>118</v>
      </c>
      <c r="G641" s="201" t="s">
        <v>665</v>
      </c>
      <c r="H641" s="3">
        <v>244</v>
      </c>
      <c r="I641" s="3">
        <v>666.74099999999999</v>
      </c>
    </row>
    <row r="642" spans="3:9" ht="16.5" thickBot="1">
      <c r="C642" s="145" t="s">
        <v>143</v>
      </c>
      <c r="D642" s="144" t="s">
        <v>144</v>
      </c>
      <c r="E642" s="144" t="s">
        <v>76</v>
      </c>
      <c r="F642" s="144" t="s">
        <v>118</v>
      </c>
      <c r="G642" s="144"/>
      <c r="H642" s="144"/>
      <c r="I642" s="327">
        <f>SUM(I656+I649+I643+I658+I653)</f>
        <v>12294.735000000001</v>
      </c>
    </row>
    <row r="643" spans="3:9" ht="16.5" thickBot="1">
      <c r="C643" s="31"/>
      <c r="D643" s="26" t="s">
        <v>144</v>
      </c>
      <c r="E643" s="15" t="s">
        <v>76</v>
      </c>
      <c r="F643" s="15" t="s">
        <v>118</v>
      </c>
      <c r="G643" s="32">
        <v>1920202590</v>
      </c>
      <c r="H643" s="27"/>
      <c r="I643" s="54">
        <f>SUM(I644:I648)</f>
        <v>1053</v>
      </c>
    </row>
    <row r="644" spans="3:9" ht="48" thickBot="1">
      <c r="C644" s="5" t="s">
        <v>56</v>
      </c>
      <c r="D644" s="28" t="s">
        <v>144</v>
      </c>
      <c r="E644" s="7" t="s">
        <v>76</v>
      </c>
      <c r="F644" s="7" t="s">
        <v>118</v>
      </c>
      <c r="G644" s="37">
        <v>1920202590</v>
      </c>
      <c r="H644" s="28" t="s">
        <v>81</v>
      </c>
      <c r="I644" s="146">
        <v>231</v>
      </c>
    </row>
    <row r="645" spans="3:9" ht="63.75" thickBot="1">
      <c r="C645" s="39" t="s">
        <v>10</v>
      </c>
      <c r="D645" s="28" t="s">
        <v>144</v>
      </c>
      <c r="E645" s="7" t="s">
        <v>76</v>
      </c>
      <c r="F645" s="7" t="s">
        <v>118</v>
      </c>
      <c r="G645" s="37">
        <v>1920202590</v>
      </c>
      <c r="H645" s="28" t="s">
        <v>598</v>
      </c>
      <c r="I645" s="146">
        <v>70</v>
      </c>
    </row>
    <row r="646" spans="3:9" ht="32.25" thickBot="1">
      <c r="C646" s="39" t="s">
        <v>13</v>
      </c>
      <c r="D646" s="28" t="s">
        <v>144</v>
      </c>
      <c r="E646" s="7" t="s">
        <v>76</v>
      </c>
      <c r="F646" s="7" t="s">
        <v>118</v>
      </c>
      <c r="G646" s="37">
        <v>1920202590</v>
      </c>
      <c r="H646" s="7" t="s">
        <v>122</v>
      </c>
      <c r="I646" s="3">
        <v>623</v>
      </c>
    </row>
    <row r="647" spans="3:9" ht="16.5" thickBot="1">
      <c r="C647" s="39"/>
      <c r="D647" s="28"/>
      <c r="E647" s="7"/>
      <c r="F647" s="7"/>
      <c r="G647" s="37"/>
      <c r="H647" s="7"/>
      <c r="I647" s="3"/>
    </row>
    <row r="648" spans="3:9" ht="16.5" thickBot="1">
      <c r="C648" s="156" t="s">
        <v>48</v>
      </c>
      <c r="D648" s="28" t="s">
        <v>144</v>
      </c>
      <c r="E648" s="7" t="s">
        <v>76</v>
      </c>
      <c r="F648" s="7" t="s">
        <v>118</v>
      </c>
      <c r="G648" s="37">
        <v>1920202590</v>
      </c>
      <c r="H648" s="7" t="s">
        <v>121</v>
      </c>
      <c r="I648" s="3">
        <v>129</v>
      </c>
    </row>
    <row r="649" spans="3:9" ht="126.75" thickBot="1">
      <c r="C649" s="158" t="s">
        <v>64</v>
      </c>
      <c r="D649" s="26" t="s">
        <v>144</v>
      </c>
      <c r="E649" s="8" t="s">
        <v>76</v>
      </c>
      <c r="F649" s="8" t="s">
        <v>118</v>
      </c>
      <c r="G649" s="4">
        <v>1920206590</v>
      </c>
      <c r="H649" s="2"/>
      <c r="I649" s="1">
        <f>SUM(I650:I652)</f>
        <v>10351.5</v>
      </c>
    </row>
    <row r="650" spans="3:9" ht="48" thickBot="1">
      <c r="C650" s="5" t="s">
        <v>56</v>
      </c>
      <c r="D650" s="28" t="s">
        <v>144</v>
      </c>
      <c r="E650" s="7" t="s">
        <v>76</v>
      </c>
      <c r="F650" s="7" t="s">
        <v>118</v>
      </c>
      <c r="G650" s="3">
        <v>1920206590</v>
      </c>
      <c r="H650" s="3">
        <v>111</v>
      </c>
      <c r="I650" s="3">
        <v>7902</v>
      </c>
    </row>
    <row r="651" spans="3:9" ht="63.75" thickBot="1">
      <c r="C651" s="39" t="s">
        <v>10</v>
      </c>
      <c r="D651" s="28" t="s">
        <v>144</v>
      </c>
      <c r="E651" s="7" t="s">
        <v>76</v>
      </c>
      <c r="F651" s="7" t="s">
        <v>118</v>
      </c>
      <c r="G651" s="3">
        <v>1920206590</v>
      </c>
      <c r="H651" s="3">
        <v>119</v>
      </c>
      <c r="I651" s="3">
        <v>2386</v>
      </c>
    </row>
    <row r="652" spans="3:9" ht="32.25" thickBot="1">
      <c r="C652" s="39" t="s">
        <v>13</v>
      </c>
      <c r="D652" s="28" t="s">
        <v>144</v>
      </c>
      <c r="E652" s="7" t="s">
        <v>76</v>
      </c>
      <c r="F652" s="7" t="s">
        <v>118</v>
      </c>
      <c r="G652" s="3">
        <v>1920206590</v>
      </c>
      <c r="H652" s="3">
        <v>244</v>
      </c>
      <c r="I652" s="3">
        <v>63.5</v>
      </c>
    </row>
    <row r="653" spans="3:9" ht="79.5" thickBot="1">
      <c r="C653" s="334" t="s">
        <v>663</v>
      </c>
      <c r="D653" s="26" t="s">
        <v>144</v>
      </c>
      <c r="E653" s="15" t="s">
        <v>76</v>
      </c>
      <c r="F653" s="15" t="s">
        <v>118</v>
      </c>
      <c r="G653" s="196" t="s">
        <v>672</v>
      </c>
      <c r="H653" s="16"/>
      <c r="I653" s="1">
        <f>SUM(I654:I655)</f>
        <v>703.08</v>
      </c>
    </row>
    <row r="654" spans="3:9" ht="48" thickBot="1">
      <c r="C654" s="39" t="s">
        <v>231</v>
      </c>
      <c r="D654" s="28" t="s">
        <v>144</v>
      </c>
      <c r="E654" s="7" t="s">
        <v>76</v>
      </c>
      <c r="F654" s="7" t="s">
        <v>118</v>
      </c>
      <c r="G654" s="331" t="s">
        <v>672</v>
      </c>
      <c r="H654" s="3">
        <v>211</v>
      </c>
      <c r="I654" s="3">
        <v>540</v>
      </c>
    </row>
    <row r="655" spans="3:9" ht="63.75" thickBot="1">
      <c r="C655" s="39" t="s">
        <v>10</v>
      </c>
      <c r="D655" s="28" t="s">
        <v>144</v>
      </c>
      <c r="E655" s="7" t="s">
        <v>76</v>
      </c>
      <c r="F655" s="7" t="s">
        <v>118</v>
      </c>
      <c r="G655" s="331" t="s">
        <v>672</v>
      </c>
      <c r="H655" s="3">
        <v>213</v>
      </c>
      <c r="I655" s="3">
        <v>163.08000000000001</v>
      </c>
    </row>
    <row r="656" spans="3:9" ht="79.5" thickBot="1">
      <c r="C656" s="14" t="s">
        <v>664</v>
      </c>
      <c r="D656" s="26" t="s">
        <v>144</v>
      </c>
      <c r="E656" s="15" t="s">
        <v>76</v>
      </c>
      <c r="F656" s="15" t="s">
        <v>118</v>
      </c>
      <c r="G656" s="196" t="s">
        <v>665</v>
      </c>
      <c r="H656" s="1"/>
      <c r="I656" s="1">
        <v>187.155</v>
      </c>
    </row>
    <row r="657" spans="3:9" ht="32.25" thickBot="1">
      <c r="C657" s="21" t="s">
        <v>13</v>
      </c>
      <c r="D657" s="28" t="s">
        <v>144</v>
      </c>
      <c r="E657" s="19" t="s">
        <v>76</v>
      </c>
      <c r="F657" s="19" t="s">
        <v>118</v>
      </c>
      <c r="G657" s="201" t="s">
        <v>665</v>
      </c>
      <c r="H657" s="3">
        <v>244</v>
      </c>
      <c r="I657" s="3">
        <v>187.155</v>
      </c>
    </row>
    <row r="658" spans="3:9" ht="18" thickBot="1">
      <c r="C658" s="212" t="s">
        <v>568</v>
      </c>
      <c r="D658" s="28" t="s">
        <v>144</v>
      </c>
      <c r="E658" s="7" t="s">
        <v>76</v>
      </c>
      <c r="F658" s="7" t="s">
        <v>118</v>
      </c>
      <c r="G658" s="3">
        <v>9990041120</v>
      </c>
      <c r="H658" s="3"/>
      <c r="I658" s="3">
        <v>0</v>
      </c>
    </row>
    <row r="659" spans="3:9" ht="48" thickBot="1">
      <c r="C659" s="156" t="s">
        <v>504</v>
      </c>
      <c r="D659" s="28" t="s">
        <v>144</v>
      </c>
      <c r="E659" s="7" t="s">
        <v>76</v>
      </c>
      <c r="F659" s="7" t="s">
        <v>118</v>
      </c>
      <c r="G659" s="3">
        <v>9990041120</v>
      </c>
      <c r="H659" s="3">
        <v>243</v>
      </c>
      <c r="I659" s="3">
        <v>0</v>
      </c>
    </row>
    <row r="660" spans="3:9" ht="16.5" thickBot="1">
      <c r="C660" s="145" t="s">
        <v>145</v>
      </c>
      <c r="D660" s="144" t="s">
        <v>146</v>
      </c>
      <c r="E660" s="144" t="s">
        <v>76</v>
      </c>
      <c r="F660" s="144" t="s">
        <v>118</v>
      </c>
      <c r="G660" s="144"/>
      <c r="H660" s="144"/>
      <c r="I660" s="327">
        <f>SUM(I674+I667+I661+I671)</f>
        <v>23811.726999999999</v>
      </c>
    </row>
    <row r="661" spans="3:9" ht="16.5" thickBot="1">
      <c r="C661" s="31"/>
      <c r="D661" s="26" t="s">
        <v>146</v>
      </c>
      <c r="E661" s="15" t="s">
        <v>76</v>
      </c>
      <c r="F661" s="15" t="s">
        <v>118</v>
      </c>
      <c r="G661" s="32">
        <v>1920202590</v>
      </c>
      <c r="H661" s="27"/>
      <c r="I661" s="33">
        <f>SUM(I662:I666)</f>
        <v>3250</v>
      </c>
    </row>
    <row r="662" spans="3:9" ht="48" thickBot="1">
      <c r="C662" s="5" t="s">
        <v>56</v>
      </c>
      <c r="D662" s="28" t="s">
        <v>146</v>
      </c>
      <c r="E662" s="7" t="s">
        <v>76</v>
      </c>
      <c r="F662" s="7" t="s">
        <v>118</v>
      </c>
      <c r="G662" s="37">
        <v>1920202590</v>
      </c>
      <c r="H662" s="28" t="s">
        <v>81</v>
      </c>
      <c r="I662" s="146">
        <v>538</v>
      </c>
    </row>
    <row r="663" spans="3:9" ht="63.75" thickBot="1">
      <c r="C663" s="39" t="s">
        <v>10</v>
      </c>
      <c r="D663" s="28" t="s">
        <v>146</v>
      </c>
      <c r="E663" s="7" t="s">
        <v>76</v>
      </c>
      <c r="F663" s="7" t="s">
        <v>118</v>
      </c>
      <c r="G663" s="37">
        <v>1920202590</v>
      </c>
      <c r="H663" s="28" t="s">
        <v>598</v>
      </c>
      <c r="I663" s="146">
        <v>163</v>
      </c>
    </row>
    <row r="664" spans="3:9" ht="32.25" thickBot="1">
      <c r="C664" s="39" t="s">
        <v>13</v>
      </c>
      <c r="D664" s="28" t="s">
        <v>146</v>
      </c>
      <c r="E664" s="7" t="s">
        <v>76</v>
      </c>
      <c r="F664" s="7" t="s">
        <v>118</v>
      </c>
      <c r="G664" s="37">
        <v>1920202590</v>
      </c>
      <c r="H664" s="7" t="s">
        <v>122</v>
      </c>
      <c r="I664" s="3">
        <v>1396</v>
      </c>
    </row>
    <row r="665" spans="3:9" ht="16.5" thickBot="1">
      <c r="C665" s="39"/>
      <c r="D665" s="28"/>
      <c r="E665" s="7"/>
      <c r="F665" s="7"/>
      <c r="G665" s="37"/>
      <c r="H665" s="7"/>
      <c r="I665" s="3"/>
    </row>
    <row r="666" spans="3:9" ht="16.5" thickBot="1">
      <c r="C666" s="156" t="s">
        <v>48</v>
      </c>
      <c r="D666" s="28" t="s">
        <v>146</v>
      </c>
      <c r="E666" s="7" t="s">
        <v>76</v>
      </c>
      <c r="F666" s="7" t="s">
        <v>118</v>
      </c>
      <c r="G666" s="37">
        <v>1920202590</v>
      </c>
      <c r="H666" s="7" t="s">
        <v>121</v>
      </c>
      <c r="I666" s="3">
        <v>1153</v>
      </c>
    </row>
    <row r="667" spans="3:9" ht="126.75" thickBot="1">
      <c r="C667" s="158" t="s">
        <v>64</v>
      </c>
      <c r="D667" s="26" t="s">
        <v>146</v>
      </c>
      <c r="E667" s="8" t="s">
        <v>76</v>
      </c>
      <c r="F667" s="8" t="s">
        <v>118</v>
      </c>
      <c r="G667" s="4">
        <v>1920206590</v>
      </c>
      <c r="H667" s="2"/>
      <c r="I667" s="1">
        <f>SUM(I668:I670)</f>
        <v>18243.599999999999</v>
      </c>
    </row>
    <row r="668" spans="3:9" ht="48" thickBot="1">
      <c r="C668" s="5" t="s">
        <v>56</v>
      </c>
      <c r="D668" s="28" t="s">
        <v>146</v>
      </c>
      <c r="E668" s="7" t="s">
        <v>76</v>
      </c>
      <c r="F668" s="7" t="s">
        <v>118</v>
      </c>
      <c r="G668" s="3">
        <v>1920206590</v>
      </c>
      <c r="H668" s="3">
        <v>111</v>
      </c>
      <c r="I668" s="3">
        <v>13744</v>
      </c>
    </row>
    <row r="669" spans="3:9" ht="63.75" thickBot="1">
      <c r="C669" s="39" t="s">
        <v>10</v>
      </c>
      <c r="D669" s="28" t="s">
        <v>146</v>
      </c>
      <c r="E669" s="7" t="s">
        <v>76</v>
      </c>
      <c r="F669" s="7" t="s">
        <v>118</v>
      </c>
      <c r="G669" s="3">
        <v>1920206590</v>
      </c>
      <c r="H669" s="3">
        <v>119</v>
      </c>
      <c r="I669" s="3">
        <v>4151</v>
      </c>
    </row>
    <row r="670" spans="3:9" ht="32.25" thickBot="1">
      <c r="C670" s="39" t="s">
        <v>13</v>
      </c>
      <c r="D670" s="28" t="s">
        <v>146</v>
      </c>
      <c r="E670" s="7" t="s">
        <v>76</v>
      </c>
      <c r="F670" s="7" t="s">
        <v>118</v>
      </c>
      <c r="G670" s="3">
        <v>1920206590</v>
      </c>
      <c r="H670" s="3">
        <v>244</v>
      </c>
      <c r="I670" s="3">
        <v>348.6</v>
      </c>
    </row>
    <row r="671" spans="3:9" ht="79.5" thickBot="1">
      <c r="C671" s="334" t="s">
        <v>663</v>
      </c>
      <c r="D671" s="26" t="s">
        <v>146</v>
      </c>
      <c r="E671" s="15" t="s">
        <v>76</v>
      </c>
      <c r="F671" s="15" t="s">
        <v>118</v>
      </c>
      <c r="G671" s="196" t="s">
        <v>672</v>
      </c>
      <c r="H671" s="16"/>
      <c r="I671" s="1">
        <f>SUM(I672:I673)</f>
        <v>1171.8</v>
      </c>
    </row>
    <row r="672" spans="3:9" ht="48" thickBot="1">
      <c r="C672" s="39" t="s">
        <v>231</v>
      </c>
      <c r="D672" s="28" t="s">
        <v>146</v>
      </c>
      <c r="E672" s="7" t="s">
        <v>76</v>
      </c>
      <c r="F672" s="7" t="s">
        <v>118</v>
      </c>
      <c r="G672" s="331" t="s">
        <v>672</v>
      </c>
      <c r="H672" s="3">
        <v>211</v>
      </c>
      <c r="I672" s="3">
        <v>900</v>
      </c>
    </row>
    <row r="673" spans="3:9" ht="63.75" thickBot="1">
      <c r="C673" s="39" t="s">
        <v>10</v>
      </c>
      <c r="D673" s="28" t="s">
        <v>146</v>
      </c>
      <c r="E673" s="7" t="s">
        <v>76</v>
      </c>
      <c r="F673" s="7" t="s">
        <v>118</v>
      </c>
      <c r="G673" s="331" t="s">
        <v>672</v>
      </c>
      <c r="H673" s="3">
        <v>213</v>
      </c>
      <c r="I673" s="3">
        <v>271.8</v>
      </c>
    </row>
    <row r="674" spans="3:9" ht="79.5" thickBot="1">
      <c r="C674" s="14" t="s">
        <v>664</v>
      </c>
      <c r="D674" s="26" t="s">
        <v>146</v>
      </c>
      <c r="E674" s="15" t="s">
        <v>76</v>
      </c>
      <c r="F674" s="15" t="s">
        <v>118</v>
      </c>
      <c r="G674" s="196" t="s">
        <v>665</v>
      </c>
      <c r="H674" s="1"/>
      <c r="I674" s="1">
        <v>1146.327</v>
      </c>
    </row>
    <row r="675" spans="3:9" ht="32.25" thickBot="1">
      <c r="C675" s="21" t="s">
        <v>13</v>
      </c>
      <c r="D675" s="28" t="s">
        <v>146</v>
      </c>
      <c r="E675" s="19" t="s">
        <v>76</v>
      </c>
      <c r="F675" s="19" t="s">
        <v>118</v>
      </c>
      <c r="G675" s="201" t="s">
        <v>665</v>
      </c>
      <c r="H675" s="3">
        <v>244</v>
      </c>
      <c r="I675" s="3">
        <v>1146.327</v>
      </c>
    </row>
    <row r="676" spans="3:9" ht="16.5" thickBot="1">
      <c r="C676" s="145" t="s">
        <v>147</v>
      </c>
      <c r="D676" s="144" t="s">
        <v>148</v>
      </c>
      <c r="E676" s="144" t="s">
        <v>76</v>
      </c>
      <c r="F676" s="144" t="s">
        <v>118</v>
      </c>
      <c r="G676" s="144"/>
      <c r="H676" s="144"/>
      <c r="I676" s="327">
        <f>SUM(I690+I683+I677+I687)</f>
        <v>13568.822</v>
      </c>
    </row>
    <row r="677" spans="3:9" ht="16.5" thickBot="1">
      <c r="C677" s="31"/>
      <c r="D677" s="26" t="s">
        <v>148</v>
      </c>
      <c r="E677" s="15" t="s">
        <v>76</v>
      </c>
      <c r="F677" s="15" t="s">
        <v>118</v>
      </c>
      <c r="G677" s="32">
        <v>1920202590</v>
      </c>
      <c r="H677" s="27"/>
      <c r="I677" s="54">
        <f>SUM(I678:I682)</f>
        <v>815.1</v>
      </c>
    </row>
    <row r="678" spans="3:9" ht="48" thickBot="1">
      <c r="C678" s="5" t="s">
        <v>56</v>
      </c>
      <c r="D678" s="28" t="s">
        <v>148</v>
      </c>
      <c r="E678" s="7" t="s">
        <v>76</v>
      </c>
      <c r="F678" s="7" t="s">
        <v>118</v>
      </c>
      <c r="G678" s="37">
        <v>1920202590</v>
      </c>
      <c r="H678" s="28" t="s">
        <v>81</v>
      </c>
      <c r="I678" s="146">
        <v>231</v>
      </c>
    </row>
    <row r="679" spans="3:9" ht="63.75" thickBot="1">
      <c r="C679" s="39" t="s">
        <v>10</v>
      </c>
      <c r="D679" s="28" t="s">
        <v>148</v>
      </c>
      <c r="E679" s="7" t="s">
        <v>76</v>
      </c>
      <c r="F679" s="7" t="s">
        <v>118</v>
      </c>
      <c r="G679" s="37">
        <v>1920202590</v>
      </c>
      <c r="H679" s="28" t="s">
        <v>598</v>
      </c>
      <c r="I679" s="146">
        <v>70</v>
      </c>
    </row>
    <row r="680" spans="3:9" ht="32.25" thickBot="1">
      <c r="C680" s="39" t="s">
        <v>13</v>
      </c>
      <c r="D680" s="28" t="s">
        <v>148</v>
      </c>
      <c r="E680" s="7" t="s">
        <v>76</v>
      </c>
      <c r="F680" s="7" t="s">
        <v>118</v>
      </c>
      <c r="G680" s="37">
        <v>1920202590</v>
      </c>
      <c r="H680" s="7" t="s">
        <v>122</v>
      </c>
      <c r="I680" s="3">
        <v>435</v>
      </c>
    </row>
    <row r="681" spans="3:9" ht="48" thickBot="1">
      <c r="C681" s="169" t="s">
        <v>656</v>
      </c>
      <c r="D681" s="213" t="s">
        <v>148</v>
      </c>
      <c r="E681" s="185" t="s">
        <v>76</v>
      </c>
      <c r="F681" s="185" t="s">
        <v>118</v>
      </c>
      <c r="G681" s="328">
        <v>1920202590</v>
      </c>
      <c r="H681" s="185" t="s">
        <v>657</v>
      </c>
      <c r="I681" s="184">
        <v>35.1</v>
      </c>
    </row>
    <row r="682" spans="3:9" ht="16.5" thickBot="1">
      <c r="C682" s="156" t="s">
        <v>48</v>
      </c>
      <c r="D682" s="28" t="s">
        <v>148</v>
      </c>
      <c r="E682" s="7" t="s">
        <v>76</v>
      </c>
      <c r="F682" s="7" t="s">
        <v>118</v>
      </c>
      <c r="G682" s="37">
        <v>1920202590</v>
      </c>
      <c r="H682" s="7" t="s">
        <v>121</v>
      </c>
      <c r="I682" s="3">
        <v>44</v>
      </c>
    </row>
    <row r="683" spans="3:9" ht="126.75" thickBot="1">
      <c r="C683" s="158" t="s">
        <v>64</v>
      </c>
      <c r="D683" s="26" t="s">
        <v>148</v>
      </c>
      <c r="E683" s="8" t="s">
        <v>76</v>
      </c>
      <c r="F683" s="8" t="s">
        <v>118</v>
      </c>
      <c r="G683" s="4">
        <v>1920206590</v>
      </c>
      <c r="H683" s="2"/>
      <c r="I683" s="1">
        <f>SUM(I684:I686)</f>
        <v>11485</v>
      </c>
    </row>
    <row r="684" spans="3:9" ht="48" thickBot="1">
      <c r="C684" s="5" t="s">
        <v>56</v>
      </c>
      <c r="D684" s="28" t="s">
        <v>148</v>
      </c>
      <c r="E684" s="7" t="s">
        <v>76</v>
      </c>
      <c r="F684" s="7" t="s">
        <v>118</v>
      </c>
      <c r="G684" s="3">
        <v>1920206590</v>
      </c>
      <c r="H684" s="3">
        <v>111</v>
      </c>
      <c r="I684" s="3">
        <v>8728</v>
      </c>
    </row>
    <row r="685" spans="3:9" ht="63.75" thickBot="1">
      <c r="C685" s="39" t="s">
        <v>10</v>
      </c>
      <c r="D685" s="28" t="s">
        <v>148</v>
      </c>
      <c r="E685" s="7" t="s">
        <v>76</v>
      </c>
      <c r="F685" s="7" t="s">
        <v>118</v>
      </c>
      <c r="G685" s="3">
        <v>1920206590</v>
      </c>
      <c r="H685" s="3">
        <v>119</v>
      </c>
      <c r="I685" s="3">
        <v>2636</v>
      </c>
    </row>
    <row r="686" spans="3:9" ht="32.25" thickBot="1">
      <c r="C686" s="39" t="s">
        <v>13</v>
      </c>
      <c r="D686" s="28" t="s">
        <v>148</v>
      </c>
      <c r="E686" s="7" t="s">
        <v>76</v>
      </c>
      <c r="F686" s="7" t="s">
        <v>118</v>
      </c>
      <c r="G686" s="3">
        <v>1920206590</v>
      </c>
      <c r="H686" s="3">
        <v>244</v>
      </c>
      <c r="I686" s="3">
        <v>121</v>
      </c>
    </row>
    <row r="687" spans="3:9" ht="79.5" thickBot="1">
      <c r="C687" s="334" t="s">
        <v>663</v>
      </c>
      <c r="D687" s="26" t="s">
        <v>148</v>
      </c>
      <c r="E687" s="15" t="s">
        <v>76</v>
      </c>
      <c r="F687" s="15" t="s">
        <v>118</v>
      </c>
      <c r="G687" s="196" t="s">
        <v>672</v>
      </c>
      <c r="H687" s="16"/>
      <c r="I687" s="1">
        <f>SUM(I688:I689)</f>
        <v>859.31999999999994</v>
      </c>
    </row>
    <row r="688" spans="3:9" ht="48" thickBot="1">
      <c r="C688" s="39" t="s">
        <v>231</v>
      </c>
      <c r="D688" s="28" t="s">
        <v>148</v>
      </c>
      <c r="E688" s="7" t="s">
        <v>76</v>
      </c>
      <c r="F688" s="7" t="s">
        <v>118</v>
      </c>
      <c r="G688" s="331" t="s">
        <v>672</v>
      </c>
      <c r="H688" s="3">
        <v>211</v>
      </c>
      <c r="I688" s="3">
        <v>660</v>
      </c>
    </row>
    <row r="689" spans="3:9" ht="63.75" thickBot="1">
      <c r="C689" s="39" t="s">
        <v>10</v>
      </c>
      <c r="D689" s="28" t="s">
        <v>148</v>
      </c>
      <c r="E689" s="7" t="s">
        <v>76</v>
      </c>
      <c r="F689" s="7" t="s">
        <v>118</v>
      </c>
      <c r="G689" s="331" t="s">
        <v>672</v>
      </c>
      <c r="H689" s="3">
        <v>213</v>
      </c>
      <c r="I689" s="3">
        <v>199.32</v>
      </c>
    </row>
    <row r="690" spans="3:9" ht="79.5" thickBot="1">
      <c r="C690" s="14" t="s">
        <v>664</v>
      </c>
      <c r="D690" s="26" t="s">
        <v>148</v>
      </c>
      <c r="E690" s="15" t="s">
        <v>76</v>
      </c>
      <c r="F690" s="15" t="s">
        <v>118</v>
      </c>
      <c r="G690" s="196" t="s">
        <v>665</v>
      </c>
      <c r="H690" s="1"/>
      <c r="I690" s="1">
        <v>409.40199999999999</v>
      </c>
    </row>
    <row r="691" spans="3:9" ht="32.25" thickBot="1">
      <c r="C691" s="21" t="s">
        <v>13</v>
      </c>
      <c r="D691" s="28" t="s">
        <v>148</v>
      </c>
      <c r="E691" s="19" t="s">
        <v>76</v>
      </c>
      <c r="F691" s="19" t="s">
        <v>118</v>
      </c>
      <c r="G691" s="201" t="s">
        <v>665</v>
      </c>
      <c r="H691" s="3">
        <v>244</v>
      </c>
      <c r="I691" s="3">
        <v>409.40199999999999</v>
      </c>
    </row>
    <row r="692" spans="3:9" ht="48" thickBot="1">
      <c r="C692" s="145" t="s">
        <v>149</v>
      </c>
      <c r="D692" s="144" t="s">
        <v>150</v>
      </c>
      <c r="E692" s="144" t="s">
        <v>76</v>
      </c>
      <c r="F692" s="144" t="s">
        <v>118</v>
      </c>
      <c r="G692" s="144"/>
      <c r="H692" s="144"/>
      <c r="I692" s="327">
        <f>SUM(I706+I699+I693+I703)</f>
        <v>12294.522000000003</v>
      </c>
    </row>
    <row r="693" spans="3:9" ht="16.5" thickBot="1">
      <c r="C693" s="5"/>
      <c r="D693" s="26" t="s">
        <v>150</v>
      </c>
      <c r="E693" s="15" t="s">
        <v>76</v>
      </c>
      <c r="F693" s="15" t="s">
        <v>118</v>
      </c>
      <c r="G693" s="32">
        <v>1920202590</v>
      </c>
      <c r="H693" s="27"/>
      <c r="I693" s="311">
        <f>SUM(I694:I698)</f>
        <v>887.1</v>
      </c>
    </row>
    <row r="694" spans="3:9" ht="48" thickBot="1">
      <c r="C694" s="5" t="s">
        <v>56</v>
      </c>
      <c r="D694" s="28" t="s">
        <v>150</v>
      </c>
      <c r="E694" s="7" t="s">
        <v>76</v>
      </c>
      <c r="F694" s="7" t="s">
        <v>118</v>
      </c>
      <c r="G694" s="37">
        <v>1920202590</v>
      </c>
      <c r="H694" s="28" t="s">
        <v>81</v>
      </c>
      <c r="I694" s="146">
        <v>231</v>
      </c>
    </row>
    <row r="695" spans="3:9" ht="63.75" thickBot="1">
      <c r="C695" s="39" t="s">
        <v>10</v>
      </c>
      <c r="D695" s="28" t="s">
        <v>150</v>
      </c>
      <c r="E695" s="7" t="s">
        <v>76</v>
      </c>
      <c r="F695" s="7" t="s">
        <v>118</v>
      </c>
      <c r="G695" s="37">
        <v>1920202590</v>
      </c>
      <c r="H695" s="28" t="s">
        <v>598</v>
      </c>
      <c r="I695" s="146">
        <v>70</v>
      </c>
    </row>
    <row r="696" spans="3:9" ht="32.25" thickBot="1">
      <c r="C696" s="39" t="s">
        <v>13</v>
      </c>
      <c r="D696" s="28" t="s">
        <v>150</v>
      </c>
      <c r="E696" s="7" t="s">
        <v>76</v>
      </c>
      <c r="F696" s="7" t="s">
        <v>118</v>
      </c>
      <c r="G696" s="37">
        <v>1920202590</v>
      </c>
      <c r="H696" s="7" t="s">
        <v>122</v>
      </c>
      <c r="I696" s="3">
        <v>493</v>
      </c>
    </row>
    <row r="697" spans="3:9" ht="48" thickBot="1">
      <c r="C697" s="169" t="s">
        <v>656</v>
      </c>
      <c r="D697" s="213" t="s">
        <v>150</v>
      </c>
      <c r="E697" s="185" t="s">
        <v>76</v>
      </c>
      <c r="F697" s="185" t="s">
        <v>118</v>
      </c>
      <c r="G697" s="328">
        <v>1920202590</v>
      </c>
      <c r="H697" s="185" t="s">
        <v>657</v>
      </c>
      <c r="I697" s="184">
        <v>35.1</v>
      </c>
    </row>
    <row r="698" spans="3:9" ht="16.5" thickBot="1">
      <c r="C698" s="156" t="s">
        <v>48</v>
      </c>
      <c r="D698" s="28" t="s">
        <v>150</v>
      </c>
      <c r="E698" s="7" t="s">
        <v>76</v>
      </c>
      <c r="F698" s="7" t="s">
        <v>118</v>
      </c>
      <c r="G698" s="37">
        <v>1920202590</v>
      </c>
      <c r="H698" s="7" t="s">
        <v>121</v>
      </c>
      <c r="I698" s="3">
        <v>58</v>
      </c>
    </row>
    <row r="699" spans="3:9" ht="126.75" thickBot="1">
      <c r="C699" s="158" t="s">
        <v>64</v>
      </c>
      <c r="D699" s="26" t="s">
        <v>150</v>
      </c>
      <c r="E699" s="8" t="s">
        <v>76</v>
      </c>
      <c r="F699" s="8" t="s">
        <v>118</v>
      </c>
      <c r="G699" s="4">
        <v>1920206590</v>
      </c>
      <c r="H699" s="2"/>
      <c r="I699" s="1">
        <f>SUM(I700:I702)</f>
        <v>10298.700000000001</v>
      </c>
    </row>
    <row r="700" spans="3:9" ht="48" thickBot="1">
      <c r="C700" s="5" t="s">
        <v>56</v>
      </c>
      <c r="D700" s="28" t="s">
        <v>150</v>
      </c>
      <c r="E700" s="7" t="s">
        <v>76</v>
      </c>
      <c r="F700" s="7" t="s">
        <v>118</v>
      </c>
      <c r="G700" s="3">
        <v>1920206590</v>
      </c>
      <c r="H700" s="3">
        <v>111</v>
      </c>
      <c r="I700" s="3">
        <v>7844</v>
      </c>
    </row>
    <row r="701" spans="3:9" ht="63.75" thickBot="1">
      <c r="C701" s="39" t="s">
        <v>10</v>
      </c>
      <c r="D701" s="28" t="s">
        <v>150</v>
      </c>
      <c r="E701" s="7" t="s">
        <v>76</v>
      </c>
      <c r="F701" s="7" t="s">
        <v>118</v>
      </c>
      <c r="G701" s="3">
        <v>1920206590</v>
      </c>
      <c r="H701" s="3">
        <v>119</v>
      </c>
      <c r="I701" s="3">
        <v>2369</v>
      </c>
    </row>
    <row r="702" spans="3:9" ht="32.25" thickBot="1">
      <c r="C702" s="39" t="s">
        <v>13</v>
      </c>
      <c r="D702" s="28" t="s">
        <v>150</v>
      </c>
      <c r="E702" s="7" t="s">
        <v>76</v>
      </c>
      <c r="F702" s="7" t="s">
        <v>118</v>
      </c>
      <c r="G702" s="3">
        <v>1920206590</v>
      </c>
      <c r="H702" s="3">
        <v>244</v>
      </c>
      <c r="I702" s="3">
        <v>85.7</v>
      </c>
    </row>
    <row r="703" spans="3:9" ht="79.5" thickBot="1">
      <c r="C703" s="334" t="s">
        <v>663</v>
      </c>
      <c r="D703" s="26" t="s">
        <v>150</v>
      </c>
      <c r="E703" s="15" t="s">
        <v>76</v>
      </c>
      <c r="F703" s="15" t="s">
        <v>118</v>
      </c>
      <c r="G703" s="196" t="s">
        <v>672</v>
      </c>
      <c r="H703" s="16"/>
      <c r="I703" s="1">
        <f>SUM(I704:I705)</f>
        <v>781.2</v>
      </c>
    </row>
    <row r="704" spans="3:9" ht="48" thickBot="1">
      <c r="C704" s="39" t="s">
        <v>231</v>
      </c>
      <c r="D704" s="28" t="s">
        <v>150</v>
      </c>
      <c r="E704" s="7" t="s">
        <v>76</v>
      </c>
      <c r="F704" s="7" t="s">
        <v>118</v>
      </c>
      <c r="G704" s="331" t="s">
        <v>672</v>
      </c>
      <c r="H704" s="3">
        <v>211</v>
      </c>
      <c r="I704" s="3">
        <v>600</v>
      </c>
    </row>
    <row r="705" spans="3:9" ht="63.75" thickBot="1">
      <c r="C705" s="39" t="s">
        <v>10</v>
      </c>
      <c r="D705" s="28" t="s">
        <v>150</v>
      </c>
      <c r="E705" s="7" t="s">
        <v>76</v>
      </c>
      <c r="F705" s="7" t="s">
        <v>118</v>
      </c>
      <c r="G705" s="331" t="s">
        <v>672</v>
      </c>
      <c r="H705" s="3">
        <v>213</v>
      </c>
      <c r="I705" s="3">
        <v>181.2</v>
      </c>
    </row>
    <row r="706" spans="3:9" ht="79.5" thickBot="1">
      <c r="C706" s="14" t="s">
        <v>664</v>
      </c>
      <c r="D706" s="26" t="s">
        <v>150</v>
      </c>
      <c r="E706" s="15" t="s">
        <v>76</v>
      </c>
      <c r="F706" s="15" t="s">
        <v>118</v>
      </c>
      <c r="G706" s="196" t="s">
        <v>665</v>
      </c>
      <c r="H706" s="1"/>
      <c r="I706" s="1">
        <v>327.52199999999999</v>
      </c>
    </row>
    <row r="707" spans="3:9" ht="32.25" thickBot="1">
      <c r="C707" s="21" t="s">
        <v>13</v>
      </c>
      <c r="D707" s="28" t="s">
        <v>150</v>
      </c>
      <c r="E707" s="19" t="s">
        <v>76</v>
      </c>
      <c r="F707" s="19" t="s">
        <v>118</v>
      </c>
      <c r="G707" s="201" t="s">
        <v>665</v>
      </c>
      <c r="H707" s="3">
        <v>244</v>
      </c>
      <c r="I707" s="3">
        <v>327.52199999999999</v>
      </c>
    </row>
    <row r="708" spans="3:9" ht="16.5" thickBot="1">
      <c r="C708" s="145" t="s">
        <v>151</v>
      </c>
      <c r="D708" s="144" t="s">
        <v>152</v>
      </c>
      <c r="E708" s="144" t="s">
        <v>76</v>
      </c>
      <c r="F708" s="144" t="s">
        <v>118</v>
      </c>
      <c r="G708" s="144"/>
      <c r="H708" s="144"/>
      <c r="I708" s="327">
        <f>SUM(I722+I715+I709+I724+I719)</f>
        <v>19929.96</v>
      </c>
    </row>
    <row r="709" spans="3:9" ht="16.5" thickBot="1">
      <c r="C709" s="31"/>
      <c r="D709" s="26" t="s">
        <v>152</v>
      </c>
      <c r="E709" s="15" t="s">
        <v>76</v>
      </c>
      <c r="F709" s="15" t="s">
        <v>118</v>
      </c>
      <c r="G709" s="32">
        <v>1920202590</v>
      </c>
      <c r="H709" s="27"/>
      <c r="I709" s="311">
        <f>SUM(I710:I714)</f>
        <v>1350.2</v>
      </c>
    </row>
    <row r="710" spans="3:9" ht="48" thickBot="1">
      <c r="C710" s="5" t="s">
        <v>56</v>
      </c>
      <c r="D710" s="28" t="s">
        <v>152</v>
      </c>
      <c r="E710" s="7" t="s">
        <v>76</v>
      </c>
      <c r="F710" s="7" t="s">
        <v>118</v>
      </c>
      <c r="G710" s="37">
        <v>1920202590</v>
      </c>
      <c r="H710" s="28" t="s">
        <v>81</v>
      </c>
      <c r="I710" s="146">
        <v>384</v>
      </c>
    </row>
    <row r="711" spans="3:9" ht="63.75" thickBot="1">
      <c r="C711" s="39" t="s">
        <v>10</v>
      </c>
      <c r="D711" s="28" t="s">
        <v>152</v>
      </c>
      <c r="E711" s="7" t="s">
        <v>76</v>
      </c>
      <c r="F711" s="7" t="s">
        <v>118</v>
      </c>
      <c r="G711" s="37">
        <v>1920202590</v>
      </c>
      <c r="H711" s="7" t="s">
        <v>598</v>
      </c>
      <c r="I711" s="146">
        <v>116</v>
      </c>
    </row>
    <row r="712" spans="3:9" ht="32.25" thickBot="1">
      <c r="C712" s="39" t="s">
        <v>13</v>
      </c>
      <c r="D712" s="28" t="s">
        <v>152</v>
      </c>
      <c r="E712" s="7" t="s">
        <v>76</v>
      </c>
      <c r="F712" s="7" t="s">
        <v>118</v>
      </c>
      <c r="G712" s="37">
        <v>1920202590</v>
      </c>
      <c r="H712" s="7" t="s">
        <v>122</v>
      </c>
      <c r="I712" s="3">
        <v>553</v>
      </c>
    </row>
    <row r="713" spans="3:9" ht="48" thickBot="1">
      <c r="C713" s="169" t="s">
        <v>656</v>
      </c>
      <c r="D713" s="213" t="s">
        <v>152</v>
      </c>
      <c r="E713" s="185" t="s">
        <v>76</v>
      </c>
      <c r="F713" s="185" t="s">
        <v>118</v>
      </c>
      <c r="G713" s="328">
        <v>1920202590</v>
      </c>
      <c r="H713" s="185" t="s">
        <v>657</v>
      </c>
      <c r="I713" s="184">
        <v>175.2</v>
      </c>
    </row>
    <row r="714" spans="3:9" ht="16.5" thickBot="1">
      <c r="C714" s="156" t="s">
        <v>48</v>
      </c>
      <c r="D714" s="28" t="s">
        <v>152</v>
      </c>
      <c r="E714" s="7" t="s">
        <v>76</v>
      </c>
      <c r="F714" s="7" t="s">
        <v>118</v>
      </c>
      <c r="G714" s="37">
        <v>1920202590</v>
      </c>
      <c r="H714" s="7" t="s">
        <v>121</v>
      </c>
      <c r="I714" s="3">
        <v>122</v>
      </c>
    </row>
    <row r="715" spans="3:9" ht="126.75" thickBot="1">
      <c r="C715" s="158" t="s">
        <v>64</v>
      </c>
      <c r="D715" s="26" t="s">
        <v>152</v>
      </c>
      <c r="E715" s="8" t="s">
        <v>76</v>
      </c>
      <c r="F715" s="8" t="s">
        <v>118</v>
      </c>
      <c r="G715" s="4">
        <v>1920206590</v>
      </c>
      <c r="H715" s="2"/>
      <c r="I715" s="1">
        <f>SUM(I716:I718)</f>
        <v>16102</v>
      </c>
    </row>
    <row r="716" spans="3:9" ht="48" thickBot="1">
      <c r="C716" s="5" t="s">
        <v>56</v>
      </c>
      <c r="D716" s="28" t="s">
        <v>152</v>
      </c>
      <c r="E716" s="7" t="s">
        <v>76</v>
      </c>
      <c r="F716" s="7" t="s">
        <v>118</v>
      </c>
      <c r="G716" s="3">
        <v>1920206590</v>
      </c>
      <c r="H716" s="3">
        <v>111</v>
      </c>
      <c r="I716" s="3">
        <v>12142</v>
      </c>
    </row>
    <row r="717" spans="3:9" ht="63.75" thickBot="1">
      <c r="C717" s="39" t="s">
        <v>10</v>
      </c>
      <c r="D717" s="28" t="s">
        <v>152</v>
      </c>
      <c r="E717" s="7" t="s">
        <v>76</v>
      </c>
      <c r="F717" s="7" t="s">
        <v>118</v>
      </c>
      <c r="G717" s="3">
        <v>1920206590</v>
      </c>
      <c r="H717" s="3">
        <v>119</v>
      </c>
      <c r="I717" s="3">
        <v>3667</v>
      </c>
    </row>
    <row r="718" spans="3:9" ht="32.25" thickBot="1">
      <c r="C718" s="39" t="s">
        <v>13</v>
      </c>
      <c r="D718" s="28" t="s">
        <v>152</v>
      </c>
      <c r="E718" s="7" t="s">
        <v>76</v>
      </c>
      <c r="F718" s="7" t="s">
        <v>118</v>
      </c>
      <c r="G718" s="3">
        <v>1920206590</v>
      </c>
      <c r="H718" s="3">
        <v>244</v>
      </c>
      <c r="I718" s="3">
        <v>293</v>
      </c>
    </row>
    <row r="719" spans="3:9" ht="79.5" thickBot="1">
      <c r="C719" s="334" t="s">
        <v>663</v>
      </c>
      <c r="D719" s="26" t="s">
        <v>152</v>
      </c>
      <c r="E719" s="15" t="s">
        <v>76</v>
      </c>
      <c r="F719" s="15" t="s">
        <v>118</v>
      </c>
      <c r="G719" s="196" t="s">
        <v>672</v>
      </c>
      <c r="H719" s="16"/>
      <c r="I719" s="1">
        <f>SUM(I720:I721)</f>
        <v>1171.8</v>
      </c>
    </row>
    <row r="720" spans="3:9" ht="48" thickBot="1">
      <c r="C720" s="39" t="s">
        <v>231</v>
      </c>
      <c r="D720" s="28" t="s">
        <v>152</v>
      </c>
      <c r="E720" s="7" t="s">
        <v>76</v>
      </c>
      <c r="F720" s="7" t="s">
        <v>118</v>
      </c>
      <c r="G720" s="331" t="s">
        <v>672</v>
      </c>
      <c r="H720" s="3">
        <v>211</v>
      </c>
      <c r="I720" s="3">
        <v>900</v>
      </c>
    </row>
    <row r="721" spans="3:9" ht="63.75" thickBot="1">
      <c r="C721" s="39" t="s">
        <v>10</v>
      </c>
      <c r="D721" s="28" t="s">
        <v>152</v>
      </c>
      <c r="E721" s="7" t="s">
        <v>76</v>
      </c>
      <c r="F721" s="7" t="s">
        <v>118</v>
      </c>
      <c r="G721" s="331" t="s">
        <v>672</v>
      </c>
      <c r="H721" s="3">
        <v>213</v>
      </c>
      <c r="I721" s="3">
        <v>271.8</v>
      </c>
    </row>
    <row r="722" spans="3:9" ht="79.5" thickBot="1">
      <c r="C722" s="14" t="s">
        <v>664</v>
      </c>
      <c r="D722" s="26" t="s">
        <v>152</v>
      </c>
      <c r="E722" s="15" t="s">
        <v>76</v>
      </c>
      <c r="F722" s="15" t="s">
        <v>118</v>
      </c>
      <c r="G722" s="196" t="s">
        <v>665</v>
      </c>
      <c r="H722" s="1"/>
      <c r="I722" s="1">
        <v>1005.96</v>
      </c>
    </row>
    <row r="723" spans="3:9" ht="32.25" thickBot="1">
      <c r="C723" s="21" t="s">
        <v>13</v>
      </c>
      <c r="D723" s="28" t="s">
        <v>152</v>
      </c>
      <c r="E723" s="19" t="s">
        <v>76</v>
      </c>
      <c r="F723" s="19" t="s">
        <v>118</v>
      </c>
      <c r="G723" s="201" t="s">
        <v>665</v>
      </c>
      <c r="H723" s="3">
        <v>244</v>
      </c>
      <c r="I723" s="3">
        <v>1005.96</v>
      </c>
    </row>
    <row r="724" spans="3:9" ht="18" thickBot="1">
      <c r="C724" s="212" t="s">
        <v>632</v>
      </c>
      <c r="D724" s="213" t="s">
        <v>152</v>
      </c>
      <c r="E724" s="185" t="s">
        <v>76</v>
      </c>
      <c r="F724" s="185" t="s">
        <v>118</v>
      </c>
      <c r="G724" s="184">
        <v>9990041120</v>
      </c>
      <c r="H724" s="184"/>
      <c r="I724" s="184">
        <v>300</v>
      </c>
    </row>
    <row r="725" spans="3:9" ht="48" thickBot="1">
      <c r="C725" s="295" t="s">
        <v>504</v>
      </c>
      <c r="D725" s="28" t="s">
        <v>152</v>
      </c>
      <c r="E725" s="7" t="s">
        <v>76</v>
      </c>
      <c r="F725" s="7" t="s">
        <v>118</v>
      </c>
      <c r="G725" s="3">
        <v>9990041120</v>
      </c>
      <c r="H725" s="3">
        <v>243</v>
      </c>
      <c r="I725" s="3">
        <v>300</v>
      </c>
    </row>
    <row r="726" spans="3:9" ht="16.5" thickBot="1">
      <c r="C726" s="145" t="s">
        <v>153</v>
      </c>
      <c r="D726" s="144" t="s">
        <v>154</v>
      </c>
      <c r="E726" s="144" t="s">
        <v>76</v>
      </c>
      <c r="F726" s="144" t="s">
        <v>118</v>
      </c>
      <c r="G726" s="144"/>
      <c r="H726" s="144"/>
      <c r="I726" s="327">
        <f>SUM(I740+I733+I727+I737)</f>
        <v>10969.807000000001</v>
      </c>
    </row>
    <row r="727" spans="3:9" ht="16.5" thickBot="1">
      <c r="C727" s="31"/>
      <c r="D727" s="26" t="s">
        <v>154</v>
      </c>
      <c r="E727" s="15" t="s">
        <v>76</v>
      </c>
      <c r="F727" s="15" t="s">
        <v>118</v>
      </c>
      <c r="G727" s="32">
        <v>1920202590</v>
      </c>
      <c r="H727" s="27"/>
      <c r="I727" s="54">
        <f>SUM(I728:I732)</f>
        <v>770</v>
      </c>
    </row>
    <row r="728" spans="3:9" ht="48" thickBot="1">
      <c r="C728" s="5" t="s">
        <v>56</v>
      </c>
      <c r="D728" s="28" t="s">
        <v>154</v>
      </c>
      <c r="E728" s="7" t="s">
        <v>76</v>
      </c>
      <c r="F728" s="7" t="s">
        <v>118</v>
      </c>
      <c r="G728" s="37">
        <v>1920202590</v>
      </c>
      <c r="H728" s="28" t="s">
        <v>81</v>
      </c>
      <c r="I728" s="146">
        <v>231</v>
      </c>
    </row>
    <row r="729" spans="3:9" ht="63.75" thickBot="1">
      <c r="C729" s="39" t="s">
        <v>10</v>
      </c>
      <c r="D729" s="28" t="s">
        <v>154</v>
      </c>
      <c r="E729" s="7" t="s">
        <v>76</v>
      </c>
      <c r="F729" s="7" t="s">
        <v>118</v>
      </c>
      <c r="G729" s="37">
        <v>1920202590</v>
      </c>
      <c r="H729" s="28" t="s">
        <v>598</v>
      </c>
      <c r="I729" s="146">
        <v>70</v>
      </c>
    </row>
    <row r="730" spans="3:9" ht="32.25" thickBot="1">
      <c r="C730" s="39" t="s">
        <v>13</v>
      </c>
      <c r="D730" s="28" t="s">
        <v>154</v>
      </c>
      <c r="E730" s="7" t="s">
        <v>76</v>
      </c>
      <c r="F730" s="7" t="s">
        <v>118</v>
      </c>
      <c r="G730" s="37">
        <v>1920202590</v>
      </c>
      <c r="H730" s="7" t="s">
        <v>122</v>
      </c>
      <c r="I730" s="3">
        <v>436</v>
      </c>
    </row>
    <row r="731" spans="3:9" ht="16.5" thickBot="1">
      <c r="C731" s="39"/>
      <c r="D731" s="28"/>
      <c r="E731" s="7"/>
      <c r="F731" s="7"/>
      <c r="G731" s="37"/>
      <c r="H731" s="7"/>
      <c r="I731" s="3"/>
    </row>
    <row r="732" spans="3:9" ht="16.5" thickBot="1">
      <c r="C732" s="156" t="s">
        <v>48</v>
      </c>
      <c r="D732" s="28" t="s">
        <v>154</v>
      </c>
      <c r="E732" s="7" t="s">
        <v>76</v>
      </c>
      <c r="F732" s="7" t="s">
        <v>118</v>
      </c>
      <c r="G732" s="37">
        <v>1920202590</v>
      </c>
      <c r="H732" s="7" t="s">
        <v>121</v>
      </c>
      <c r="I732" s="3">
        <v>33</v>
      </c>
    </row>
    <row r="733" spans="3:9" ht="126.75" thickBot="1">
      <c r="C733" s="158" t="s">
        <v>64</v>
      </c>
      <c r="D733" s="26" t="s">
        <v>154</v>
      </c>
      <c r="E733" s="8" t="s">
        <v>76</v>
      </c>
      <c r="F733" s="8" t="s">
        <v>118</v>
      </c>
      <c r="G733" s="4">
        <v>1920206590</v>
      </c>
      <c r="H733" s="2"/>
      <c r="I733" s="1">
        <f>SUM(I734:I736)</f>
        <v>9352.6</v>
      </c>
    </row>
    <row r="734" spans="3:9" ht="48" thickBot="1">
      <c r="C734" s="5" t="s">
        <v>56</v>
      </c>
      <c r="D734" s="28" t="s">
        <v>154</v>
      </c>
      <c r="E734" s="7" t="s">
        <v>76</v>
      </c>
      <c r="F734" s="7" t="s">
        <v>118</v>
      </c>
      <c r="G734" s="3">
        <v>1920206590</v>
      </c>
      <c r="H734" s="3">
        <v>111</v>
      </c>
      <c r="I734" s="3">
        <v>7141</v>
      </c>
    </row>
    <row r="735" spans="3:9" ht="63.75" thickBot="1">
      <c r="C735" s="39" t="s">
        <v>10</v>
      </c>
      <c r="D735" s="28" t="s">
        <v>154</v>
      </c>
      <c r="E735" s="7" t="s">
        <v>76</v>
      </c>
      <c r="F735" s="7" t="s">
        <v>118</v>
      </c>
      <c r="G735" s="3">
        <v>1920206590</v>
      </c>
      <c r="H735" s="3">
        <v>119</v>
      </c>
      <c r="I735" s="3">
        <v>2157</v>
      </c>
    </row>
    <row r="736" spans="3:9" ht="32.25" thickBot="1">
      <c r="C736" s="39" t="s">
        <v>13</v>
      </c>
      <c r="D736" s="28" t="s">
        <v>154</v>
      </c>
      <c r="E736" s="7" t="s">
        <v>76</v>
      </c>
      <c r="F736" s="7" t="s">
        <v>118</v>
      </c>
      <c r="G736" s="3">
        <v>1920206590</v>
      </c>
      <c r="H736" s="3">
        <v>244</v>
      </c>
      <c r="I736" s="3">
        <v>54.6</v>
      </c>
    </row>
    <row r="737" spans="3:9" ht="79.5" thickBot="1">
      <c r="C737" s="334" t="s">
        <v>663</v>
      </c>
      <c r="D737" s="26" t="s">
        <v>154</v>
      </c>
      <c r="E737" s="15" t="s">
        <v>76</v>
      </c>
      <c r="F737" s="15" t="s">
        <v>118</v>
      </c>
      <c r="G737" s="196" t="s">
        <v>672</v>
      </c>
      <c r="H737" s="16"/>
      <c r="I737" s="1">
        <f>SUM(I738:I739)</f>
        <v>624.96</v>
      </c>
    </row>
    <row r="738" spans="3:9" ht="48" thickBot="1">
      <c r="C738" s="39" t="s">
        <v>231</v>
      </c>
      <c r="D738" s="28" t="s">
        <v>154</v>
      </c>
      <c r="E738" s="7" t="s">
        <v>76</v>
      </c>
      <c r="F738" s="7" t="s">
        <v>118</v>
      </c>
      <c r="G738" s="331" t="s">
        <v>672</v>
      </c>
      <c r="H738" s="3">
        <v>211</v>
      </c>
      <c r="I738" s="3">
        <v>480</v>
      </c>
    </row>
    <row r="739" spans="3:9" ht="63.75" thickBot="1">
      <c r="C739" s="39" t="s">
        <v>10</v>
      </c>
      <c r="D739" s="28" t="s">
        <v>154</v>
      </c>
      <c r="E739" s="7" t="s">
        <v>76</v>
      </c>
      <c r="F739" s="7" t="s">
        <v>118</v>
      </c>
      <c r="G739" s="331" t="s">
        <v>672</v>
      </c>
      <c r="H739" s="3">
        <v>213</v>
      </c>
      <c r="I739" s="3">
        <v>144.96</v>
      </c>
    </row>
    <row r="740" spans="3:9" ht="79.5" thickBot="1">
      <c r="C740" s="14" t="s">
        <v>664</v>
      </c>
      <c r="D740" s="26" t="s">
        <v>154</v>
      </c>
      <c r="E740" s="15" t="s">
        <v>76</v>
      </c>
      <c r="F740" s="15" t="s">
        <v>118</v>
      </c>
      <c r="G740" s="196" t="s">
        <v>665</v>
      </c>
      <c r="H740" s="1"/>
      <c r="I740" s="1">
        <v>222.24700000000001</v>
      </c>
    </row>
    <row r="741" spans="3:9" ht="32.25" thickBot="1">
      <c r="C741" s="21" t="s">
        <v>13</v>
      </c>
      <c r="D741" s="28" t="s">
        <v>154</v>
      </c>
      <c r="E741" s="19" t="s">
        <v>76</v>
      </c>
      <c r="F741" s="19" t="s">
        <v>118</v>
      </c>
      <c r="G741" s="201" t="s">
        <v>665</v>
      </c>
      <c r="H741" s="3">
        <v>244</v>
      </c>
      <c r="I741" s="3">
        <v>222.24700000000001</v>
      </c>
    </row>
    <row r="742" spans="3:9" ht="16.5" thickBot="1">
      <c r="C742" s="145" t="s">
        <v>155</v>
      </c>
      <c r="D742" s="144" t="s">
        <v>156</v>
      </c>
      <c r="E742" s="144" t="s">
        <v>76</v>
      </c>
      <c r="F742" s="144" t="s">
        <v>118</v>
      </c>
      <c r="G742" s="144"/>
      <c r="H742" s="144"/>
      <c r="I742" s="327">
        <f>SUM(I743+I749+I756+I753)</f>
        <v>16997.344000000001</v>
      </c>
    </row>
    <row r="743" spans="3:9" ht="16.5" thickBot="1">
      <c r="C743" s="31"/>
      <c r="D743" s="26" t="s">
        <v>156</v>
      </c>
      <c r="E743" s="15" t="s">
        <v>76</v>
      </c>
      <c r="F743" s="15" t="s">
        <v>118</v>
      </c>
      <c r="G743" s="32">
        <v>1920202590</v>
      </c>
      <c r="H743" s="27"/>
      <c r="I743" s="311">
        <f>SUM(I744:I748)</f>
        <v>1846.1</v>
      </c>
    </row>
    <row r="744" spans="3:9" ht="48" thickBot="1">
      <c r="C744" s="5" t="s">
        <v>56</v>
      </c>
      <c r="D744" s="28" t="s">
        <v>156</v>
      </c>
      <c r="E744" s="7" t="s">
        <v>76</v>
      </c>
      <c r="F744" s="7" t="s">
        <v>118</v>
      </c>
      <c r="G744" s="37">
        <v>1920202590</v>
      </c>
      <c r="H744" s="28" t="s">
        <v>81</v>
      </c>
      <c r="I744" s="146">
        <v>384</v>
      </c>
    </row>
    <row r="745" spans="3:9" ht="63.75" thickBot="1">
      <c r="C745" s="39" t="s">
        <v>10</v>
      </c>
      <c r="D745" s="28" t="s">
        <v>156</v>
      </c>
      <c r="E745" s="7" t="s">
        <v>76</v>
      </c>
      <c r="F745" s="7" t="s">
        <v>118</v>
      </c>
      <c r="G745" s="37">
        <v>1920202590</v>
      </c>
      <c r="H745" s="28" t="s">
        <v>598</v>
      </c>
      <c r="I745" s="146">
        <v>116</v>
      </c>
    </row>
    <row r="746" spans="3:9" ht="32.25" thickBot="1">
      <c r="C746" s="39" t="s">
        <v>13</v>
      </c>
      <c r="D746" s="28" t="s">
        <v>156</v>
      </c>
      <c r="E746" s="7" t="s">
        <v>76</v>
      </c>
      <c r="F746" s="7" t="s">
        <v>118</v>
      </c>
      <c r="G746" s="37">
        <v>1920202590</v>
      </c>
      <c r="H746" s="7" t="s">
        <v>122</v>
      </c>
      <c r="I746" s="3">
        <v>888</v>
      </c>
    </row>
    <row r="747" spans="3:9" ht="48" thickBot="1">
      <c r="C747" s="169" t="s">
        <v>656</v>
      </c>
      <c r="D747" s="213" t="s">
        <v>156</v>
      </c>
      <c r="E747" s="185" t="s">
        <v>76</v>
      </c>
      <c r="F747" s="185" t="s">
        <v>118</v>
      </c>
      <c r="G747" s="328">
        <v>1920202590</v>
      </c>
      <c r="H747" s="185" t="s">
        <v>657</v>
      </c>
      <c r="I747" s="184">
        <v>70.099999999999994</v>
      </c>
    </row>
    <row r="748" spans="3:9" ht="16.5" thickBot="1">
      <c r="C748" s="156" t="s">
        <v>48</v>
      </c>
      <c r="D748" s="28" t="s">
        <v>156</v>
      </c>
      <c r="E748" s="7" t="s">
        <v>76</v>
      </c>
      <c r="F748" s="7" t="s">
        <v>118</v>
      </c>
      <c r="G748" s="37">
        <v>1920202590</v>
      </c>
      <c r="H748" s="7" t="s">
        <v>121</v>
      </c>
      <c r="I748" s="3">
        <v>388</v>
      </c>
    </row>
    <row r="749" spans="3:9" ht="126.75" thickBot="1">
      <c r="C749" s="158" t="s">
        <v>64</v>
      </c>
      <c r="D749" s="26" t="s">
        <v>156</v>
      </c>
      <c r="E749" s="8" t="s">
        <v>76</v>
      </c>
      <c r="F749" s="8" t="s">
        <v>118</v>
      </c>
      <c r="G749" s="4">
        <v>1920206590</v>
      </c>
      <c r="H749" s="2"/>
      <c r="I749" s="1">
        <f>SUM(I750:I752)</f>
        <v>13555</v>
      </c>
    </row>
    <row r="750" spans="3:9" ht="48" thickBot="1">
      <c r="C750" s="5" t="s">
        <v>56</v>
      </c>
      <c r="D750" s="28" t="s">
        <v>156</v>
      </c>
      <c r="E750" s="7" t="s">
        <v>76</v>
      </c>
      <c r="F750" s="7" t="s">
        <v>118</v>
      </c>
      <c r="G750" s="3">
        <v>1920206590</v>
      </c>
      <c r="H750" s="3">
        <v>111</v>
      </c>
      <c r="I750" s="3">
        <v>10245</v>
      </c>
    </row>
    <row r="751" spans="3:9" ht="63.75" thickBot="1">
      <c r="C751" s="39" t="s">
        <v>10</v>
      </c>
      <c r="D751" s="28" t="s">
        <v>156</v>
      </c>
      <c r="E751" s="7" t="s">
        <v>76</v>
      </c>
      <c r="F751" s="7" t="s">
        <v>118</v>
      </c>
      <c r="G751" s="3">
        <v>1920206590</v>
      </c>
      <c r="H751" s="3">
        <v>119</v>
      </c>
      <c r="I751" s="3">
        <v>3094</v>
      </c>
    </row>
    <row r="752" spans="3:9" ht="32.25" thickBot="1">
      <c r="C752" s="39" t="s">
        <v>13</v>
      </c>
      <c r="D752" s="28" t="s">
        <v>156</v>
      </c>
      <c r="E752" s="7" t="s">
        <v>76</v>
      </c>
      <c r="F752" s="7" t="s">
        <v>118</v>
      </c>
      <c r="G752" s="3">
        <v>1920206590</v>
      </c>
      <c r="H752" s="3">
        <v>244</v>
      </c>
      <c r="I752" s="3">
        <v>216</v>
      </c>
    </row>
    <row r="753" spans="3:9" ht="79.5" thickBot="1">
      <c r="C753" s="334" t="s">
        <v>663</v>
      </c>
      <c r="D753" s="26" t="s">
        <v>156</v>
      </c>
      <c r="E753" s="15" t="s">
        <v>76</v>
      </c>
      <c r="F753" s="15" t="s">
        <v>118</v>
      </c>
      <c r="G753" s="196" t="s">
        <v>672</v>
      </c>
      <c r="H753" s="16"/>
      <c r="I753" s="3">
        <f>SUM(I754:I755)</f>
        <v>859.31999999999994</v>
      </c>
    </row>
    <row r="754" spans="3:9" ht="48" thickBot="1">
      <c r="C754" s="39" t="s">
        <v>231</v>
      </c>
      <c r="D754" s="28" t="s">
        <v>156</v>
      </c>
      <c r="E754" s="7" t="s">
        <v>76</v>
      </c>
      <c r="F754" s="7" t="s">
        <v>118</v>
      </c>
      <c r="G754" s="331" t="s">
        <v>672</v>
      </c>
      <c r="H754" s="3">
        <v>211</v>
      </c>
      <c r="I754" s="3">
        <v>660</v>
      </c>
    </row>
    <row r="755" spans="3:9" ht="63.75" thickBot="1">
      <c r="C755" s="39" t="s">
        <v>10</v>
      </c>
      <c r="D755" s="28" t="s">
        <v>156</v>
      </c>
      <c r="E755" s="7" t="s">
        <v>76</v>
      </c>
      <c r="F755" s="7" t="s">
        <v>118</v>
      </c>
      <c r="G755" s="331" t="s">
        <v>672</v>
      </c>
      <c r="H755" s="3">
        <v>213</v>
      </c>
      <c r="I755" s="3">
        <v>199.32</v>
      </c>
    </row>
    <row r="756" spans="3:9" ht="79.5" thickBot="1">
      <c r="C756" s="14" t="s">
        <v>664</v>
      </c>
      <c r="D756" s="26" t="s">
        <v>156</v>
      </c>
      <c r="E756" s="15" t="s">
        <v>76</v>
      </c>
      <c r="F756" s="15" t="s">
        <v>118</v>
      </c>
      <c r="G756" s="196" t="s">
        <v>665</v>
      </c>
      <c r="H756" s="1"/>
      <c r="I756" s="1">
        <v>736.92399999999998</v>
      </c>
    </row>
    <row r="757" spans="3:9" ht="32.25" thickBot="1">
      <c r="C757" s="21" t="s">
        <v>13</v>
      </c>
      <c r="D757" s="28" t="s">
        <v>156</v>
      </c>
      <c r="E757" s="19" t="s">
        <v>76</v>
      </c>
      <c r="F757" s="19" t="s">
        <v>118</v>
      </c>
      <c r="G757" s="201" t="s">
        <v>665</v>
      </c>
      <c r="H757" s="3">
        <v>244</v>
      </c>
      <c r="I757" s="3">
        <v>736.92399999999998</v>
      </c>
    </row>
    <row r="758" spans="3:9" ht="16.5" thickBot="1">
      <c r="C758" s="145" t="s">
        <v>157</v>
      </c>
      <c r="D758" s="144" t="s">
        <v>158</v>
      </c>
      <c r="E758" s="144" t="s">
        <v>76</v>
      </c>
      <c r="F758" s="144" t="s">
        <v>118</v>
      </c>
      <c r="G758" s="144"/>
      <c r="H758" s="144"/>
      <c r="I758" s="327">
        <f>SUM(I772+I765+I759+I769)</f>
        <v>13498.511</v>
      </c>
    </row>
    <row r="759" spans="3:9" ht="16.5" thickBot="1">
      <c r="C759" s="31"/>
      <c r="D759" s="26" t="s">
        <v>158</v>
      </c>
      <c r="E759" s="15" t="s">
        <v>76</v>
      </c>
      <c r="F759" s="15" t="s">
        <v>118</v>
      </c>
      <c r="G759" s="32">
        <v>1920202590</v>
      </c>
      <c r="H759" s="27"/>
      <c r="I759" s="54">
        <f>SUM(I760:I764)</f>
        <v>879</v>
      </c>
    </row>
    <row r="760" spans="3:9" ht="48" thickBot="1">
      <c r="C760" s="5" t="s">
        <v>56</v>
      </c>
      <c r="D760" s="28" t="s">
        <v>158</v>
      </c>
      <c r="E760" s="7" t="s">
        <v>76</v>
      </c>
      <c r="F760" s="7" t="s">
        <v>118</v>
      </c>
      <c r="G760" s="37">
        <v>1920202590</v>
      </c>
      <c r="H760" s="28" t="s">
        <v>81</v>
      </c>
      <c r="I760" s="146">
        <v>231</v>
      </c>
    </row>
    <row r="761" spans="3:9" ht="63.75" thickBot="1">
      <c r="C761" s="39" t="s">
        <v>10</v>
      </c>
      <c r="D761" s="28" t="s">
        <v>158</v>
      </c>
      <c r="E761" s="7" t="s">
        <v>76</v>
      </c>
      <c r="F761" s="7" t="s">
        <v>118</v>
      </c>
      <c r="G761" s="37">
        <v>1920202590</v>
      </c>
      <c r="H761" s="28" t="s">
        <v>598</v>
      </c>
      <c r="I761" s="146">
        <v>70</v>
      </c>
    </row>
    <row r="762" spans="3:9" ht="32.25" thickBot="1">
      <c r="C762" s="39" t="s">
        <v>13</v>
      </c>
      <c r="D762" s="28" t="s">
        <v>158</v>
      </c>
      <c r="E762" s="7" t="s">
        <v>76</v>
      </c>
      <c r="F762" s="7" t="s">
        <v>118</v>
      </c>
      <c r="G762" s="37">
        <v>1920202590</v>
      </c>
      <c r="H762" s="7" t="s">
        <v>122</v>
      </c>
      <c r="I762" s="3">
        <v>480</v>
      </c>
    </row>
    <row r="763" spans="3:9" ht="16.5" thickBot="1">
      <c r="C763" s="39"/>
      <c r="D763" s="28"/>
      <c r="E763" s="7"/>
      <c r="F763" s="7"/>
      <c r="G763" s="37"/>
      <c r="H763" s="7"/>
      <c r="I763" s="3"/>
    </row>
    <row r="764" spans="3:9" ht="16.5" thickBot="1">
      <c r="C764" s="156" t="s">
        <v>48</v>
      </c>
      <c r="D764" s="28" t="s">
        <v>158</v>
      </c>
      <c r="E764" s="7" t="s">
        <v>76</v>
      </c>
      <c r="F764" s="7" t="s">
        <v>118</v>
      </c>
      <c r="G764" s="37">
        <v>1920202590</v>
      </c>
      <c r="H764" s="7" t="s">
        <v>121</v>
      </c>
      <c r="I764" s="3">
        <v>98</v>
      </c>
    </row>
    <row r="765" spans="3:9" ht="126.75" thickBot="1">
      <c r="C765" s="158" t="s">
        <v>64</v>
      </c>
      <c r="D765" s="26" t="s">
        <v>158</v>
      </c>
      <c r="E765" s="8" t="s">
        <v>76</v>
      </c>
      <c r="F765" s="8" t="s">
        <v>118</v>
      </c>
      <c r="G765" s="4">
        <v>1920206590</v>
      </c>
      <c r="H765" s="2"/>
      <c r="I765" s="1">
        <f>SUM(I766:I768)</f>
        <v>11304</v>
      </c>
    </row>
    <row r="766" spans="3:9" ht="48" thickBot="1">
      <c r="C766" s="5" t="s">
        <v>56</v>
      </c>
      <c r="D766" s="28" t="s">
        <v>158</v>
      </c>
      <c r="E766" s="7" t="s">
        <v>76</v>
      </c>
      <c r="F766" s="7" t="s">
        <v>118</v>
      </c>
      <c r="G766" s="3">
        <v>1920206590</v>
      </c>
      <c r="H766" s="3">
        <v>111</v>
      </c>
      <c r="I766" s="3">
        <v>8591</v>
      </c>
    </row>
    <row r="767" spans="3:9" ht="63.75" thickBot="1">
      <c r="C767" s="39" t="s">
        <v>10</v>
      </c>
      <c r="D767" s="28" t="s">
        <v>158</v>
      </c>
      <c r="E767" s="7" t="s">
        <v>76</v>
      </c>
      <c r="F767" s="7" t="s">
        <v>118</v>
      </c>
      <c r="G767" s="3">
        <v>1920206590</v>
      </c>
      <c r="H767" s="3">
        <v>119</v>
      </c>
      <c r="I767" s="3">
        <v>2595</v>
      </c>
    </row>
    <row r="768" spans="3:9" ht="32.25" thickBot="1">
      <c r="C768" s="39" t="s">
        <v>13</v>
      </c>
      <c r="D768" s="28" t="s">
        <v>158</v>
      </c>
      <c r="E768" s="7" t="s">
        <v>76</v>
      </c>
      <c r="F768" s="7" t="s">
        <v>118</v>
      </c>
      <c r="G768" s="3">
        <v>1920206590</v>
      </c>
      <c r="H768" s="3">
        <v>244</v>
      </c>
      <c r="I768" s="3">
        <v>118</v>
      </c>
    </row>
    <row r="769" spans="3:9" ht="79.5" thickBot="1">
      <c r="C769" s="334" t="s">
        <v>663</v>
      </c>
      <c r="D769" s="26" t="s">
        <v>158</v>
      </c>
      <c r="E769" s="15" t="s">
        <v>76</v>
      </c>
      <c r="F769" s="15" t="s">
        <v>118</v>
      </c>
      <c r="G769" s="196" t="s">
        <v>672</v>
      </c>
      <c r="H769" s="16"/>
      <c r="I769" s="1">
        <f>SUM(I770:I771)</f>
        <v>859.31999999999994</v>
      </c>
    </row>
    <row r="770" spans="3:9" ht="48" thickBot="1">
      <c r="C770" s="39" t="s">
        <v>231</v>
      </c>
      <c r="D770" s="28" t="s">
        <v>158</v>
      </c>
      <c r="E770" s="7" t="s">
        <v>76</v>
      </c>
      <c r="F770" s="7" t="s">
        <v>118</v>
      </c>
      <c r="G770" s="331" t="s">
        <v>672</v>
      </c>
      <c r="H770" s="3">
        <v>211</v>
      </c>
      <c r="I770" s="3">
        <v>660</v>
      </c>
    </row>
    <row r="771" spans="3:9" ht="63.75" thickBot="1">
      <c r="C771" s="39" t="s">
        <v>10</v>
      </c>
      <c r="D771" s="28" t="s">
        <v>158</v>
      </c>
      <c r="E771" s="7" t="s">
        <v>76</v>
      </c>
      <c r="F771" s="7" t="s">
        <v>118</v>
      </c>
      <c r="G771" s="331" t="s">
        <v>672</v>
      </c>
      <c r="H771" s="3">
        <v>213</v>
      </c>
      <c r="I771" s="3">
        <v>199.32</v>
      </c>
    </row>
    <row r="772" spans="3:9" ht="79.5" thickBot="1">
      <c r="C772" s="14" t="s">
        <v>664</v>
      </c>
      <c r="D772" s="26" t="s">
        <v>158</v>
      </c>
      <c r="E772" s="15" t="s">
        <v>76</v>
      </c>
      <c r="F772" s="15" t="s">
        <v>118</v>
      </c>
      <c r="G772" s="196" t="s">
        <v>665</v>
      </c>
      <c r="H772" s="1"/>
      <c r="I772" s="1">
        <v>456.19099999999997</v>
      </c>
    </row>
    <row r="773" spans="3:9" ht="32.25" thickBot="1">
      <c r="C773" s="21" t="s">
        <v>13</v>
      </c>
      <c r="D773" s="28" t="s">
        <v>158</v>
      </c>
      <c r="E773" s="19" t="s">
        <v>76</v>
      </c>
      <c r="F773" s="19" t="s">
        <v>118</v>
      </c>
      <c r="G773" s="201" t="s">
        <v>665</v>
      </c>
      <c r="H773" s="3">
        <v>244</v>
      </c>
      <c r="I773" s="3">
        <v>456.19099999999997</v>
      </c>
    </row>
    <row r="774" spans="3:9" ht="16.5" thickBot="1">
      <c r="C774" s="145" t="s">
        <v>159</v>
      </c>
      <c r="D774" s="144" t="s">
        <v>160</v>
      </c>
      <c r="E774" s="144" t="s">
        <v>76</v>
      </c>
      <c r="F774" s="144" t="s">
        <v>118</v>
      </c>
      <c r="G774" s="144"/>
      <c r="H774" s="144"/>
      <c r="I774" s="327">
        <f>SUM(I788+I781+I775+I785)</f>
        <v>12945.533000000001</v>
      </c>
    </row>
    <row r="775" spans="3:9" ht="16.5" thickBot="1">
      <c r="C775" s="31"/>
      <c r="D775" s="27"/>
      <c r="E775" s="27"/>
      <c r="F775" s="27"/>
      <c r="G775" s="27"/>
      <c r="H775" s="27"/>
      <c r="I775" s="311">
        <f>SUM(I776:I780)</f>
        <v>833.6</v>
      </c>
    </row>
    <row r="776" spans="3:9" ht="48" thickBot="1">
      <c r="C776" s="5" t="s">
        <v>56</v>
      </c>
      <c r="D776" s="28" t="s">
        <v>160</v>
      </c>
      <c r="E776" s="7" t="s">
        <v>76</v>
      </c>
      <c r="F776" s="7" t="s">
        <v>118</v>
      </c>
      <c r="G776" s="37">
        <v>1920202590</v>
      </c>
      <c r="H776" s="28" t="s">
        <v>81</v>
      </c>
      <c r="I776" s="146">
        <v>231</v>
      </c>
    </row>
    <row r="777" spans="3:9" ht="63.75" thickBot="1">
      <c r="C777" s="39" t="s">
        <v>10</v>
      </c>
      <c r="D777" s="28" t="s">
        <v>160</v>
      </c>
      <c r="E777" s="7" t="s">
        <v>76</v>
      </c>
      <c r="F777" s="7" t="s">
        <v>118</v>
      </c>
      <c r="G777" s="37">
        <v>1920202590</v>
      </c>
      <c r="H777" s="28" t="s">
        <v>598</v>
      </c>
      <c r="I777" s="146">
        <v>70</v>
      </c>
    </row>
    <row r="778" spans="3:9" ht="32.25" thickBot="1">
      <c r="C778" s="39" t="s">
        <v>13</v>
      </c>
      <c r="D778" s="28" t="s">
        <v>160</v>
      </c>
      <c r="E778" s="7" t="s">
        <v>76</v>
      </c>
      <c r="F778" s="7" t="s">
        <v>118</v>
      </c>
      <c r="G778" s="37">
        <v>1920202590</v>
      </c>
      <c r="H778" s="7" t="s">
        <v>122</v>
      </c>
      <c r="I778" s="3">
        <v>405</v>
      </c>
    </row>
    <row r="779" spans="3:9" ht="48" thickBot="1">
      <c r="C779" s="169" t="s">
        <v>656</v>
      </c>
      <c r="D779" s="213" t="s">
        <v>160</v>
      </c>
      <c r="E779" s="185" t="s">
        <v>76</v>
      </c>
      <c r="F779" s="185" t="s">
        <v>118</v>
      </c>
      <c r="G779" s="328">
        <v>1920202590</v>
      </c>
      <c r="H779" s="185" t="s">
        <v>657</v>
      </c>
      <c r="I779" s="184">
        <v>17.600000000000001</v>
      </c>
    </row>
    <row r="780" spans="3:9" ht="16.5" thickBot="1">
      <c r="C780" s="156" t="s">
        <v>48</v>
      </c>
      <c r="D780" s="28" t="s">
        <v>160</v>
      </c>
      <c r="E780" s="7" t="s">
        <v>76</v>
      </c>
      <c r="F780" s="7" t="s">
        <v>118</v>
      </c>
      <c r="G780" s="37">
        <v>1920202590</v>
      </c>
      <c r="H780" s="7" t="s">
        <v>121</v>
      </c>
      <c r="I780" s="3">
        <v>110</v>
      </c>
    </row>
    <row r="781" spans="3:9" ht="126.75" thickBot="1">
      <c r="C781" s="158" t="s">
        <v>64</v>
      </c>
      <c r="D781" s="26" t="s">
        <v>160</v>
      </c>
      <c r="E781" s="8" t="s">
        <v>76</v>
      </c>
      <c r="F781" s="8" t="s">
        <v>118</v>
      </c>
      <c r="G781" s="4">
        <v>1920206590</v>
      </c>
      <c r="H781" s="2"/>
      <c r="I781" s="1">
        <f>SUM(I782:I784)</f>
        <v>11050</v>
      </c>
    </row>
    <row r="782" spans="3:9" ht="48" thickBot="1">
      <c r="C782" s="5" t="s">
        <v>56</v>
      </c>
      <c r="D782" s="28" t="s">
        <v>160</v>
      </c>
      <c r="E782" s="7" t="s">
        <v>76</v>
      </c>
      <c r="F782" s="7" t="s">
        <v>118</v>
      </c>
      <c r="G782" s="3">
        <v>1920206590</v>
      </c>
      <c r="H782" s="3">
        <v>111</v>
      </c>
      <c r="I782" s="3">
        <v>8415</v>
      </c>
    </row>
    <row r="783" spans="3:9" ht="63.75" thickBot="1">
      <c r="C783" s="39" t="s">
        <v>10</v>
      </c>
      <c r="D783" s="28" t="s">
        <v>160</v>
      </c>
      <c r="E783" s="7" t="s">
        <v>76</v>
      </c>
      <c r="F783" s="7" t="s">
        <v>118</v>
      </c>
      <c r="G783" s="3">
        <v>1920206590</v>
      </c>
      <c r="H783" s="3">
        <v>119</v>
      </c>
      <c r="I783" s="3">
        <v>2541</v>
      </c>
    </row>
    <row r="784" spans="3:9" ht="32.25" thickBot="1">
      <c r="C784" s="39" t="s">
        <v>13</v>
      </c>
      <c r="D784" s="28" t="s">
        <v>160</v>
      </c>
      <c r="E784" s="7" t="s">
        <v>76</v>
      </c>
      <c r="F784" s="7" t="s">
        <v>118</v>
      </c>
      <c r="G784" s="3">
        <v>1920206590</v>
      </c>
      <c r="H784" s="3">
        <v>244</v>
      </c>
      <c r="I784" s="3">
        <v>94</v>
      </c>
    </row>
    <row r="785" spans="3:9" ht="79.5" thickBot="1">
      <c r="C785" s="334" t="s">
        <v>663</v>
      </c>
      <c r="D785" s="26" t="s">
        <v>160</v>
      </c>
      <c r="E785" s="15" t="s">
        <v>76</v>
      </c>
      <c r="F785" s="15" t="s">
        <v>118</v>
      </c>
      <c r="G785" s="196" t="s">
        <v>672</v>
      </c>
      <c r="H785" s="16"/>
      <c r="I785" s="1">
        <f>SUM(I786:I787)</f>
        <v>781.2</v>
      </c>
    </row>
    <row r="786" spans="3:9" ht="48" thickBot="1">
      <c r="C786" s="39" t="s">
        <v>231</v>
      </c>
      <c r="D786" s="28" t="s">
        <v>160</v>
      </c>
      <c r="E786" s="7" t="s">
        <v>76</v>
      </c>
      <c r="F786" s="7" t="s">
        <v>118</v>
      </c>
      <c r="G786" s="331" t="s">
        <v>672</v>
      </c>
      <c r="H786" s="3">
        <v>211</v>
      </c>
      <c r="I786" s="3">
        <v>600</v>
      </c>
    </row>
    <row r="787" spans="3:9" ht="63.75" thickBot="1">
      <c r="C787" s="39" t="s">
        <v>10</v>
      </c>
      <c r="D787" s="28" t="s">
        <v>160</v>
      </c>
      <c r="E787" s="7" t="s">
        <v>76</v>
      </c>
      <c r="F787" s="7" t="s">
        <v>118</v>
      </c>
      <c r="G787" s="331" t="s">
        <v>672</v>
      </c>
      <c r="H787" s="3">
        <v>213</v>
      </c>
      <c r="I787" s="3">
        <v>181.2</v>
      </c>
    </row>
    <row r="788" spans="3:9" ht="79.5" thickBot="1">
      <c r="C788" s="14" t="s">
        <v>664</v>
      </c>
      <c r="D788" s="26" t="s">
        <v>160</v>
      </c>
      <c r="E788" s="15" t="s">
        <v>76</v>
      </c>
      <c r="F788" s="15" t="s">
        <v>118</v>
      </c>
      <c r="G788" s="196" t="s">
        <v>665</v>
      </c>
      <c r="H788" s="1"/>
      <c r="I788" s="1">
        <v>280.733</v>
      </c>
    </row>
    <row r="789" spans="3:9" ht="32.25" thickBot="1">
      <c r="C789" s="21" t="s">
        <v>13</v>
      </c>
      <c r="D789" s="28" t="s">
        <v>160</v>
      </c>
      <c r="E789" s="19" t="s">
        <v>76</v>
      </c>
      <c r="F789" s="19" t="s">
        <v>118</v>
      </c>
      <c r="G789" s="201" t="s">
        <v>665</v>
      </c>
      <c r="H789" s="3">
        <v>244</v>
      </c>
      <c r="I789" s="3">
        <v>280.733</v>
      </c>
    </row>
    <row r="790" spans="3:9" ht="16.5" thickBot="1">
      <c r="C790" s="145" t="s">
        <v>161</v>
      </c>
      <c r="D790" s="144" t="s">
        <v>162</v>
      </c>
      <c r="E790" s="144" t="s">
        <v>76</v>
      </c>
      <c r="F790" s="144" t="s">
        <v>118</v>
      </c>
      <c r="G790" s="144"/>
      <c r="H790" s="144"/>
      <c r="I790" s="327">
        <f>SUM(I791+I797+I804+I806+I801)</f>
        <v>14446.57</v>
      </c>
    </row>
    <row r="791" spans="3:9" ht="16.5" thickBot="1">
      <c r="C791" s="31"/>
      <c r="D791" s="26" t="s">
        <v>162</v>
      </c>
      <c r="E791" s="15" t="s">
        <v>76</v>
      </c>
      <c r="F791" s="15" t="s">
        <v>118</v>
      </c>
      <c r="G791" s="32">
        <v>1920202590</v>
      </c>
      <c r="H791" s="27"/>
      <c r="I791" s="311">
        <f>SUM(I792:I796)</f>
        <v>1250.5999999999999</v>
      </c>
    </row>
    <row r="792" spans="3:9" ht="48" thickBot="1">
      <c r="C792" s="5" t="s">
        <v>56</v>
      </c>
      <c r="D792" s="28" t="s">
        <v>162</v>
      </c>
      <c r="E792" s="7" t="s">
        <v>76</v>
      </c>
      <c r="F792" s="7" t="s">
        <v>118</v>
      </c>
      <c r="G792" s="37">
        <v>1920202590</v>
      </c>
      <c r="H792" s="28" t="s">
        <v>81</v>
      </c>
      <c r="I792" s="146">
        <v>307</v>
      </c>
    </row>
    <row r="793" spans="3:9" ht="63.75" thickBot="1">
      <c r="C793" s="39" t="s">
        <v>10</v>
      </c>
      <c r="D793" s="28" t="s">
        <v>162</v>
      </c>
      <c r="E793" s="7" t="s">
        <v>76</v>
      </c>
      <c r="F793" s="7" t="s">
        <v>118</v>
      </c>
      <c r="G793" s="37">
        <v>1920202590</v>
      </c>
      <c r="H793" s="7" t="s">
        <v>598</v>
      </c>
      <c r="I793" s="3">
        <v>93</v>
      </c>
    </row>
    <row r="794" spans="3:9" ht="32.25" thickBot="1">
      <c r="C794" s="39" t="s">
        <v>13</v>
      </c>
      <c r="D794" s="28" t="s">
        <v>162</v>
      </c>
      <c r="E794" s="7" t="s">
        <v>76</v>
      </c>
      <c r="F794" s="7" t="s">
        <v>118</v>
      </c>
      <c r="G794" s="37">
        <v>1920202590</v>
      </c>
      <c r="H794" s="7" t="s">
        <v>122</v>
      </c>
      <c r="I794" s="3">
        <v>720</v>
      </c>
    </row>
    <row r="795" spans="3:9" ht="48" thickBot="1">
      <c r="C795" s="169" t="s">
        <v>656</v>
      </c>
      <c r="D795" s="213" t="s">
        <v>162</v>
      </c>
      <c r="E795" s="185" t="s">
        <v>76</v>
      </c>
      <c r="F795" s="185" t="s">
        <v>118</v>
      </c>
      <c r="G795" s="328">
        <v>1920202590</v>
      </c>
      <c r="H795" s="185" t="s">
        <v>657</v>
      </c>
      <c r="I795" s="184">
        <v>17.600000000000001</v>
      </c>
    </row>
    <row r="796" spans="3:9" ht="16.5" thickBot="1">
      <c r="C796" s="156" t="s">
        <v>48</v>
      </c>
      <c r="D796" s="28" t="s">
        <v>162</v>
      </c>
      <c r="E796" s="7" t="s">
        <v>76</v>
      </c>
      <c r="F796" s="7" t="s">
        <v>118</v>
      </c>
      <c r="G796" s="37">
        <v>1920202590</v>
      </c>
      <c r="H796" s="7" t="s">
        <v>121</v>
      </c>
      <c r="I796" s="3">
        <v>113</v>
      </c>
    </row>
    <row r="797" spans="3:9" ht="126.75" thickBot="1">
      <c r="C797" s="158" t="s">
        <v>64</v>
      </c>
      <c r="D797" s="26" t="s">
        <v>162</v>
      </c>
      <c r="E797" s="8" t="s">
        <v>76</v>
      </c>
      <c r="F797" s="8" t="s">
        <v>118</v>
      </c>
      <c r="G797" s="4">
        <v>1920206590</v>
      </c>
      <c r="H797" s="2"/>
      <c r="I797" s="1">
        <f>SUM(I798:I800)</f>
        <v>11705</v>
      </c>
    </row>
    <row r="798" spans="3:9" ht="48" thickBot="1">
      <c r="C798" s="5" t="s">
        <v>56</v>
      </c>
      <c r="D798" s="28" t="s">
        <v>162</v>
      </c>
      <c r="E798" s="7" t="s">
        <v>76</v>
      </c>
      <c r="F798" s="7" t="s">
        <v>118</v>
      </c>
      <c r="G798" s="3">
        <v>1920206590</v>
      </c>
      <c r="H798" s="3">
        <v>111</v>
      </c>
      <c r="I798" s="3">
        <v>8869</v>
      </c>
    </row>
    <row r="799" spans="3:9" ht="63.75" thickBot="1">
      <c r="C799" s="39" t="s">
        <v>10</v>
      </c>
      <c r="D799" s="28" t="s">
        <v>162</v>
      </c>
      <c r="E799" s="7" t="s">
        <v>76</v>
      </c>
      <c r="F799" s="7" t="s">
        <v>118</v>
      </c>
      <c r="G799" s="3">
        <v>1920206590</v>
      </c>
      <c r="H799" s="3">
        <v>119</v>
      </c>
      <c r="I799" s="3">
        <v>2678</v>
      </c>
    </row>
    <row r="800" spans="3:9" ht="32.25" thickBot="1">
      <c r="C800" s="39" t="s">
        <v>13</v>
      </c>
      <c r="D800" s="28" t="s">
        <v>162</v>
      </c>
      <c r="E800" s="7" t="s">
        <v>76</v>
      </c>
      <c r="F800" s="7" t="s">
        <v>118</v>
      </c>
      <c r="G800" s="3">
        <v>1920206590</v>
      </c>
      <c r="H800" s="3">
        <v>244</v>
      </c>
      <c r="I800" s="3">
        <v>158</v>
      </c>
    </row>
    <row r="801" spans="3:9" ht="79.5" thickBot="1">
      <c r="C801" s="334" t="s">
        <v>663</v>
      </c>
      <c r="D801" s="26" t="s">
        <v>162</v>
      </c>
      <c r="E801" s="15" t="s">
        <v>76</v>
      </c>
      <c r="F801" s="15" t="s">
        <v>118</v>
      </c>
      <c r="G801" s="196" t="s">
        <v>672</v>
      </c>
      <c r="H801" s="16"/>
      <c r="I801" s="1">
        <f>SUM(I802:I803)</f>
        <v>859.31999999999994</v>
      </c>
    </row>
    <row r="802" spans="3:9" ht="48" thickBot="1">
      <c r="C802" s="39" t="s">
        <v>231</v>
      </c>
      <c r="D802" s="28" t="s">
        <v>162</v>
      </c>
      <c r="E802" s="7" t="s">
        <v>76</v>
      </c>
      <c r="F802" s="7" t="s">
        <v>118</v>
      </c>
      <c r="G802" s="331" t="s">
        <v>672</v>
      </c>
      <c r="H802" s="3">
        <v>211</v>
      </c>
      <c r="I802" s="3">
        <v>660</v>
      </c>
    </row>
    <row r="803" spans="3:9" ht="63.75" thickBot="1">
      <c r="C803" s="39" t="s">
        <v>10</v>
      </c>
      <c r="D803" s="28" t="s">
        <v>162</v>
      </c>
      <c r="E803" s="7" t="s">
        <v>76</v>
      </c>
      <c r="F803" s="7" t="s">
        <v>118</v>
      </c>
      <c r="G803" s="331" t="s">
        <v>672</v>
      </c>
      <c r="H803" s="3">
        <v>213</v>
      </c>
      <c r="I803" s="3">
        <v>199.32</v>
      </c>
    </row>
    <row r="804" spans="3:9" ht="79.5" thickBot="1">
      <c r="C804" s="14" t="s">
        <v>664</v>
      </c>
      <c r="D804" s="26" t="s">
        <v>162</v>
      </c>
      <c r="E804" s="15" t="s">
        <v>76</v>
      </c>
      <c r="F804" s="15" t="s">
        <v>118</v>
      </c>
      <c r="G804" s="196" t="s">
        <v>665</v>
      </c>
      <c r="H804" s="1"/>
      <c r="I804" s="1">
        <v>631.65</v>
      </c>
    </row>
    <row r="805" spans="3:9" ht="32.25" thickBot="1">
      <c r="C805" s="21" t="s">
        <v>13</v>
      </c>
      <c r="D805" s="28" t="s">
        <v>162</v>
      </c>
      <c r="E805" s="19" t="s">
        <v>76</v>
      </c>
      <c r="F805" s="19" t="s">
        <v>118</v>
      </c>
      <c r="G805" s="201" t="s">
        <v>665</v>
      </c>
      <c r="H805" s="3">
        <v>244</v>
      </c>
      <c r="I805" s="3">
        <v>631.65</v>
      </c>
    </row>
    <row r="806" spans="3:9" ht="18" thickBot="1">
      <c r="C806" s="212" t="s">
        <v>568</v>
      </c>
      <c r="D806" s="28" t="s">
        <v>162</v>
      </c>
      <c r="E806" s="7" t="s">
        <v>76</v>
      </c>
      <c r="F806" s="7" t="s">
        <v>118</v>
      </c>
      <c r="G806" s="3">
        <v>9990041120</v>
      </c>
      <c r="H806" s="3"/>
      <c r="I806" s="3"/>
    </row>
    <row r="807" spans="3:9" ht="48" thickBot="1">
      <c r="C807" s="295" t="s">
        <v>504</v>
      </c>
      <c r="D807" s="28" t="s">
        <v>162</v>
      </c>
      <c r="E807" s="7" t="s">
        <v>76</v>
      </c>
      <c r="F807" s="7" t="s">
        <v>118</v>
      </c>
      <c r="G807" s="3">
        <v>9990041120</v>
      </c>
      <c r="H807" s="3">
        <v>243</v>
      </c>
      <c r="I807" s="3"/>
    </row>
    <row r="808" spans="3:9" ht="16.5" thickBot="1">
      <c r="C808" s="145" t="s">
        <v>163</v>
      </c>
      <c r="D808" s="144" t="s">
        <v>165</v>
      </c>
      <c r="E808" s="144" t="s">
        <v>76</v>
      </c>
      <c r="F808" s="144" t="s">
        <v>118</v>
      </c>
      <c r="G808" s="144"/>
      <c r="H808" s="144"/>
      <c r="I808" s="327">
        <f>SUM(I822+I815+I809+I819)</f>
        <v>13740.183000000001</v>
      </c>
    </row>
    <row r="809" spans="3:9" ht="16.5" thickBot="1">
      <c r="C809" s="31"/>
      <c r="D809" s="26" t="s">
        <v>165</v>
      </c>
      <c r="E809" s="15" t="s">
        <v>76</v>
      </c>
      <c r="F809" s="15" t="s">
        <v>118</v>
      </c>
      <c r="G809" s="32">
        <v>1920202590</v>
      </c>
      <c r="H809" s="27"/>
      <c r="I809" s="311">
        <f>SUM(I810:I814)</f>
        <v>791</v>
      </c>
    </row>
    <row r="810" spans="3:9" ht="48" thickBot="1">
      <c r="C810" s="5" t="s">
        <v>56</v>
      </c>
      <c r="D810" s="28" t="s">
        <v>165</v>
      </c>
      <c r="E810" s="7" t="s">
        <v>76</v>
      </c>
      <c r="F810" s="7" t="s">
        <v>118</v>
      </c>
      <c r="G810" s="37">
        <v>1920202590</v>
      </c>
      <c r="H810" s="28" t="s">
        <v>81</v>
      </c>
      <c r="I810" s="146">
        <v>231</v>
      </c>
    </row>
    <row r="811" spans="3:9" ht="63.75" thickBot="1">
      <c r="C811" s="39" t="s">
        <v>10</v>
      </c>
      <c r="D811" s="28" t="s">
        <v>165</v>
      </c>
      <c r="E811" s="7" t="s">
        <v>76</v>
      </c>
      <c r="F811" s="7" t="s">
        <v>118</v>
      </c>
      <c r="G811" s="37">
        <v>1920202590</v>
      </c>
      <c r="H811" s="28" t="s">
        <v>598</v>
      </c>
      <c r="I811" s="146">
        <v>70</v>
      </c>
    </row>
    <row r="812" spans="3:9" ht="32.25" thickBot="1">
      <c r="C812" s="39" t="s">
        <v>13</v>
      </c>
      <c r="D812" s="28" t="s">
        <v>165</v>
      </c>
      <c r="E812" s="7" t="s">
        <v>76</v>
      </c>
      <c r="F812" s="7" t="s">
        <v>118</v>
      </c>
      <c r="G812" s="37">
        <v>1920202590</v>
      </c>
      <c r="H812" s="7" t="s">
        <v>122</v>
      </c>
      <c r="I812" s="3">
        <v>402</v>
      </c>
    </row>
    <row r="813" spans="3:9" ht="48" thickBot="1">
      <c r="C813" s="169" t="s">
        <v>656</v>
      </c>
      <c r="D813" s="213" t="s">
        <v>165</v>
      </c>
      <c r="E813" s="185" t="s">
        <v>76</v>
      </c>
      <c r="F813" s="185" t="s">
        <v>118</v>
      </c>
      <c r="G813" s="328">
        <v>1920202590</v>
      </c>
      <c r="H813" s="185" t="s">
        <v>657</v>
      </c>
      <c r="I813" s="184">
        <v>35</v>
      </c>
    </row>
    <row r="814" spans="3:9" ht="16.5" thickBot="1">
      <c r="C814" s="156" t="s">
        <v>48</v>
      </c>
      <c r="D814" s="28" t="s">
        <v>165</v>
      </c>
      <c r="E814" s="7" t="s">
        <v>76</v>
      </c>
      <c r="F814" s="7" t="s">
        <v>118</v>
      </c>
      <c r="G814" s="37">
        <v>1920202590</v>
      </c>
      <c r="H814" s="7" t="s">
        <v>121</v>
      </c>
      <c r="I814" s="3">
        <v>53</v>
      </c>
    </row>
    <row r="815" spans="3:9" ht="126.75" thickBot="1">
      <c r="C815" s="158" t="s">
        <v>64</v>
      </c>
      <c r="D815" s="26" t="s">
        <v>165</v>
      </c>
      <c r="E815" s="8" t="s">
        <v>76</v>
      </c>
      <c r="F815" s="8" t="s">
        <v>118</v>
      </c>
      <c r="G815" s="4">
        <v>1920206590</v>
      </c>
      <c r="H815" s="2"/>
      <c r="I815" s="1">
        <f>SUM(I816:I818)</f>
        <v>11516.7</v>
      </c>
    </row>
    <row r="816" spans="3:9" ht="48" thickBot="1">
      <c r="C816" s="5" t="s">
        <v>56</v>
      </c>
      <c r="D816" s="28" t="s">
        <v>165</v>
      </c>
      <c r="E816" s="7" t="s">
        <v>76</v>
      </c>
      <c r="F816" s="7" t="s">
        <v>118</v>
      </c>
      <c r="G816" s="3">
        <v>1920206590</v>
      </c>
      <c r="H816" s="3">
        <v>111</v>
      </c>
      <c r="I816" s="3">
        <v>8720</v>
      </c>
    </row>
    <row r="817" spans="3:9" ht="63.75" thickBot="1">
      <c r="C817" s="39" t="s">
        <v>10</v>
      </c>
      <c r="D817" s="28" t="s">
        <v>165</v>
      </c>
      <c r="E817" s="7" t="s">
        <v>76</v>
      </c>
      <c r="F817" s="7" t="s">
        <v>118</v>
      </c>
      <c r="G817" s="3">
        <v>1920206590</v>
      </c>
      <c r="H817" s="3">
        <v>119</v>
      </c>
      <c r="I817" s="3">
        <v>2633</v>
      </c>
    </row>
    <row r="818" spans="3:9" ht="32.25" thickBot="1">
      <c r="C818" s="39" t="s">
        <v>13</v>
      </c>
      <c r="D818" s="28" t="s">
        <v>165</v>
      </c>
      <c r="E818" s="7" t="s">
        <v>76</v>
      </c>
      <c r="F818" s="7" t="s">
        <v>118</v>
      </c>
      <c r="G818" s="3">
        <v>1920206590</v>
      </c>
      <c r="H818" s="3">
        <v>244</v>
      </c>
      <c r="I818" s="3">
        <v>163.69999999999999</v>
      </c>
    </row>
    <row r="819" spans="3:9" ht="79.5" thickBot="1">
      <c r="C819" s="334" t="s">
        <v>663</v>
      </c>
      <c r="D819" s="26" t="s">
        <v>165</v>
      </c>
      <c r="E819" s="15" t="s">
        <v>76</v>
      </c>
      <c r="F819" s="15" t="s">
        <v>118</v>
      </c>
      <c r="G819" s="196" t="s">
        <v>672</v>
      </c>
      <c r="H819" s="16"/>
      <c r="I819" s="1">
        <f>SUM(I820:I821)</f>
        <v>859.31999999999994</v>
      </c>
    </row>
    <row r="820" spans="3:9" ht="48" thickBot="1">
      <c r="C820" s="39" t="s">
        <v>231</v>
      </c>
      <c r="D820" s="28" t="s">
        <v>165</v>
      </c>
      <c r="E820" s="7" t="s">
        <v>76</v>
      </c>
      <c r="F820" s="7" t="s">
        <v>118</v>
      </c>
      <c r="G820" s="331" t="s">
        <v>672</v>
      </c>
      <c r="H820" s="3">
        <v>211</v>
      </c>
      <c r="I820" s="3">
        <v>660</v>
      </c>
    </row>
    <row r="821" spans="3:9" ht="63.75" thickBot="1">
      <c r="C821" s="39" t="s">
        <v>10</v>
      </c>
      <c r="D821" s="28" t="s">
        <v>165</v>
      </c>
      <c r="E821" s="7" t="s">
        <v>76</v>
      </c>
      <c r="F821" s="7" t="s">
        <v>118</v>
      </c>
      <c r="G821" s="331" t="s">
        <v>672</v>
      </c>
      <c r="H821" s="3">
        <v>213</v>
      </c>
      <c r="I821" s="3">
        <v>199.32</v>
      </c>
    </row>
    <row r="822" spans="3:9" ht="79.5" thickBot="1">
      <c r="C822" s="14" t="s">
        <v>664</v>
      </c>
      <c r="D822" s="26" t="s">
        <v>165</v>
      </c>
      <c r="E822" s="15" t="s">
        <v>76</v>
      </c>
      <c r="F822" s="15" t="s">
        <v>118</v>
      </c>
      <c r="G822" s="196" t="s">
        <v>665</v>
      </c>
      <c r="H822" s="1"/>
      <c r="I822" s="1">
        <v>573.16300000000001</v>
      </c>
    </row>
    <row r="823" spans="3:9" ht="32.25" thickBot="1">
      <c r="C823" s="21" t="s">
        <v>13</v>
      </c>
      <c r="D823" s="28" t="s">
        <v>165</v>
      </c>
      <c r="E823" s="19" t="s">
        <v>76</v>
      </c>
      <c r="F823" s="19" t="s">
        <v>118</v>
      </c>
      <c r="G823" s="201" t="s">
        <v>665</v>
      </c>
      <c r="H823" s="3">
        <v>244</v>
      </c>
      <c r="I823" s="3">
        <v>573.16300000000001</v>
      </c>
    </row>
    <row r="824" spans="3:9" ht="32.25" thickBot="1">
      <c r="C824" s="23" t="s">
        <v>66</v>
      </c>
      <c r="D824" s="29" t="s">
        <v>179</v>
      </c>
      <c r="E824" s="24" t="s">
        <v>76</v>
      </c>
      <c r="F824" s="24" t="s">
        <v>112</v>
      </c>
      <c r="G824" s="30">
        <v>1930606590</v>
      </c>
      <c r="H824" s="30"/>
      <c r="I824" s="25">
        <f>SUM(I836+I831+I825)</f>
        <v>28008</v>
      </c>
    </row>
    <row r="825" spans="3:9" ht="32.25" thickBot="1">
      <c r="C825" s="214" t="s">
        <v>164</v>
      </c>
      <c r="D825" s="215" t="s">
        <v>166</v>
      </c>
      <c r="E825" s="215" t="s">
        <v>76</v>
      </c>
      <c r="F825" s="215" t="s">
        <v>112</v>
      </c>
      <c r="G825" s="216"/>
      <c r="H825" s="216"/>
      <c r="I825" s="217">
        <f>SUM(I826:I830)</f>
        <v>12202</v>
      </c>
    </row>
    <row r="826" spans="3:9" ht="48" thickBot="1">
      <c r="C826" s="5" t="s">
        <v>56</v>
      </c>
      <c r="D826" s="28" t="s">
        <v>166</v>
      </c>
      <c r="E826" s="7" t="s">
        <v>76</v>
      </c>
      <c r="F826" s="7" t="s">
        <v>112</v>
      </c>
      <c r="G826" s="3">
        <v>1930606590</v>
      </c>
      <c r="H826" s="3">
        <v>111</v>
      </c>
      <c r="I826" s="3">
        <v>8829</v>
      </c>
    </row>
    <row r="827" spans="3:9" ht="32.25" thickBot="1">
      <c r="C827" s="5" t="s">
        <v>47</v>
      </c>
      <c r="D827" s="28" t="s">
        <v>166</v>
      </c>
      <c r="E827" s="7" t="s">
        <v>76</v>
      </c>
      <c r="F827" s="7" t="s">
        <v>112</v>
      </c>
      <c r="G827" s="3">
        <v>1930606590</v>
      </c>
      <c r="H827" s="3">
        <v>112</v>
      </c>
      <c r="I827" s="3">
        <v>123</v>
      </c>
    </row>
    <row r="828" spans="3:9" ht="63.75" thickBot="1">
      <c r="C828" s="39" t="s">
        <v>10</v>
      </c>
      <c r="D828" s="28" t="s">
        <v>166</v>
      </c>
      <c r="E828" s="7" t="s">
        <v>76</v>
      </c>
      <c r="F828" s="7" t="s">
        <v>112</v>
      </c>
      <c r="G828" s="3">
        <v>1930606590</v>
      </c>
      <c r="H828" s="3">
        <v>119</v>
      </c>
      <c r="I828" s="3">
        <v>2666</v>
      </c>
    </row>
    <row r="829" spans="3:9" ht="32.25" thickBot="1">
      <c r="C829" s="39" t="s">
        <v>13</v>
      </c>
      <c r="D829" s="28" t="s">
        <v>166</v>
      </c>
      <c r="E829" s="7" t="s">
        <v>76</v>
      </c>
      <c r="F829" s="7" t="s">
        <v>112</v>
      </c>
      <c r="G829" s="3">
        <v>1930606590</v>
      </c>
      <c r="H829" s="3">
        <v>244</v>
      </c>
      <c r="I829" s="3">
        <v>494</v>
      </c>
    </row>
    <row r="830" spans="3:9" ht="16.5" thickBot="1">
      <c r="C830" s="156" t="s">
        <v>48</v>
      </c>
      <c r="D830" s="28" t="s">
        <v>166</v>
      </c>
      <c r="E830" s="7" t="s">
        <v>76</v>
      </c>
      <c r="F830" s="7" t="s">
        <v>112</v>
      </c>
      <c r="G830" s="3">
        <v>1930606590</v>
      </c>
      <c r="H830" s="3">
        <v>850</v>
      </c>
      <c r="I830" s="3">
        <v>90</v>
      </c>
    </row>
    <row r="831" spans="3:9" ht="16.5" thickBot="1">
      <c r="C831" s="214" t="s">
        <v>168</v>
      </c>
      <c r="D831" s="215" t="s">
        <v>167</v>
      </c>
      <c r="E831" s="215" t="s">
        <v>76</v>
      </c>
      <c r="F831" s="215" t="s">
        <v>112</v>
      </c>
      <c r="G831" s="216"/>
      <c r="H831" s="216"/>
      <c r="I831" s="218">
        <f>SUM(I832:I835)</f>
        <v>7601</v>
      </c>
    </row>
    <row r="832" spans="3:9" ht="48" thickBot="1">
      <c r="C832" s="5" t="s">
        <v>56</v>
      </c>
      <c r="D832" s="28" t="s">
        <v>167</v>
      </c>
      <c r="E832" s="7" t="s">
        <v>76</v>
      </c>
      <c r="F832" s="7" t="s">
        <v>112</v>
      </c>
      <c r="G832" s="3">
        <v>1930606590</v>
      </c>
      <c r="H832" s="3">
        <v>111</v>
      </c>
      <c r="I832" s="3">
        <v>4831</v>
      </c>
    </row>
    <row r="833" spans="3:9" ht="63.75" thickBot="1">
      <c r="C833" s="39" t="s">
        <v>10</v>
      </c>
      <c r="D833" s="28" t="s">
        <v>167</v>
      </c>
      <c r="E833" s="7" t="s">
        <v>76</v>
      </c>
      <c r="F833" s="7" t="s">
        <v>112</v>
      </c>
      <c r="G833" s="3">
        <v>1930606590</v>
      </c>
      <c r="H833" s="3">
        <v>119</v>
      </c>
      <c r="I833" s="3">
        <v>1459</v>
      </c>
    </row>
    <row r="834" spans="3:9" ht="32.25" thickBot="1">
      <c r="C834" s="39" t="s">
        <v>13</v>
      </c>
      <c r="D834" s="28" t="s">
        <v>167</v>
      </c>
      <c r="E834" s="7" t="s">
        <v>76</v>
      </c>
      <c r="F834" s="7" t="s">
        <v>112</v>
      </c>
      <c r="G834" s="3">
        <v>1930606590</v>
      </c>
      <c r="H834" s="3">
        <v>244</v>
      </c>
      <c r="I834" s="3">
        <v>387</v>
      </c>
    </row>
    <row r="835" spans="3:9" ht="16.5" thickBot="1">
      <c r="C835" s="156" t="s">
        <v>48</v>
      </c>
      <c r="D835" s="28" t="s">
        <v>167</v>
      </c>
      <c r="E835" s="7" t="s">
        <v>76</v>
      </c>
      <c r="F835" s="7" t="s">
        <v>112</v>
      </c>
      <c r="G835" s="3">
        <v>1930606590</v>
      </c>
      <c r="H835" s="3">
        <v>850</v>
      </c>
      <c r="I835" s="3">
        <v>924</v>
      </c>
    </row>
    <row r="836" spans="3:9" ht="16.5" thickBot="1">
      <c r="C836" s="214" t="s">
        <v>170</v>
      </c>
      <c r="D836" s="215" t="s">
        <v>169</v>
      </c>
      <c r="E836" s="215" t="s">
        <v>76</v>
      </c>
      <c r="F836" s="215" t="s">
        <v>112</v>
      </c>
      <c r="G836" s="216"/>
      <c r="H836" s="216"/>
      <c r="I836" s="217">
        <f>SUM(I837:I840)</f>
        <v>8205</v>
      </c>
    </row>
    <row r="837" spans="3:9" ht="48" thickBot="1">
      <c r="C837" s="5" t="s">
        <v>56</v>
      </c>
      <c r="D837" s="28" t="s">
        <v>169</v>
      </c>
      <c r="E837" s="7" t="s">
        <v>76</v>
      </c>
      <c r="F837" s="7" t="s">
        <v>112</v>
      </c>
      <c r="G837" s="3">
        <v>1930606590</v>
      </c>
      <c r="H837" s="3">
        <v>111</v>
      </c>
      <c r="I837" s="3">
        <v>6001</v>
      </c>
    </row>
    <row r="838" spans="3:9" ht="63.75" thickBot="1">
      <c r="C838" s="39" t="s">
        <v>10</v>
      </c>
      <c r="D838" s="28" t="s">
        <v>169</v>
      </c>
      <c r="E838" s="7" t="s">
        <v>76</v>
      </c>
      <c r="F838" s="7" t="s">
        <v>112</v>
      </c>
      <c r="G838" s="3">
        <v>1930606590</v>
      </c>
      <c r="H838" s="3">
        <v>119</v>
      </c>
      <c r="I838" s="3">
        <v>1812</v>
      </c>
    </row>
    <row r="839" spans="3:9" ht="32.25" thickBot="1">
      <c r="C839" s="39" t="s">
        <v>13</v>
      </c>
      <c r="D839" s="28" t="s">
        <v>169</v>
      </c>
      <c r="E839" s="7" t="s">
        <v>76</v>
      </c>
      <c r="F839" s="7" t="s">
        <v>112</v>
      </c>
      <c r="G839" s="3">
        <v>1930606590</v>
      </c>
      <c r="H839" s="3">
        <v>244</v>
      </c>
      <c r="I839" s="3">
        <v>387</v>
      </c>
    </row>
    <row r="840" spans="3:9" ht="16.5" thickBot="1">
      <c r="C840" s="156" t="s">
        <v>48</v>
      </c>
      <c r="D840" s="28" t="s">
        <v>169</v>
      </c>
      <c r="E840" s="7" t="s">
        <v>76</v>
      </c>
      <c r="F840" s="7" t="s">
        <v>112</v>
      </c>
      <c r="G840" s="3">
        <v>1930606590</v>
      </c>
      <c r="H840" s="3">
        <v>850</v>
      </c>
      <c r="I840" s="3">
        <v>5</v>
      </c>
    </row>
    <row r="841" spans="3:9" ht="16.5" thickBot="1">
      <c r="C841" s="138" t="s">
        <v>28</v>
      </c>
      <c r="D841" s="141">
        <v>101</v>
      </c>
      <c r="E841" s="139" t="s">
        <v>76</v>
      </c>
      <c r="F841" s="139" t="s">
        <v>113</v>
      </c>
      <c r="G841" s="147"/>
      <c r="H841" s="147"/>
      <c r="I841" s="141">
        <f>SUM(I843:I846)</f>
        <v>7114</v>
      </c>
    </row>
    <row r="842" spans="3:9" ht="16.5" thickBot="1">
      <c r="C842" s="138" t="s">
        <v>172</v>
      </c>
      <c r="D842" s="141">
        <v>101</v>
      </c>
      <c r="E842" s="139" t="s">
        <v>76</v>
      </c>
      <c r="F842" s="139" t="s">
        <v>113</v>
      </c>
      <c r="G842" s="141">
        <v>1921110590</v>
      </c>
      <c r="H842" s="147"/>
      <c r="I842" s="141">
        <f>SUM(I843:I846)</f>
        <v>7114</v>
      </c>
    </row>
    <row r="843" spans="3:9" ht="48" thickBot="1">
      <c r="C843" s="5" t="s">
        <v>56</v>
      </c>
      <c r="D843" s="3">
        <v>101</v>
      </c>
      <c r="E843" s="7" t="s">
        <v>76</v>
      </c>
      <c r="F843" s="7" t="s">
        <v>113</v>
      </c>
      <c r="G843" s="3">
        <v>1921110590</v>
      </c>
      <c r="H843" s="3">
        <v>111</v>
      </c>
      <c r="I843" s="3">
        <v>4580</v>
      </c>
    </row>
    <row r="844" spans="3:9" ht="63.75" thickBot="1">
      <c r="C844" s="39" t="s">
        <v>10</v>
      </c>
      <c r="D844" s="3">
        <v>101</v>
      </c>
      <c r="E844" s="7" t="s">
        <v>76</v>
      </c>
      <c r="F844" s="7" t="s">
        <v>113</v>
      </c>
      <c r="G844" s="3">
        <v>1921110590</v>
      </c>
      <c r="H844" s="3">
        <v>119</v>
      </c>
      <c r="I844" s="3">
        <v>1383</v>
      </c>
    </row>
    <row r="845" spans="3:9" ht="32.25" thickBot="1">
      <c r="C845" s="39" t="s">
        <v>13</v>
      </c>
      <c r="D845" s="3">
        <v>101</v>
      </c>
      <c r="E845" s="7" t="s">
        <v>76</v>
      </c>
      <c r="F845" s="7" t="s">
        <v>113</v>
      </c>
      <c r="G845" s="3">
        <v>1921110590</v>
      </c>
      <c r="H845" s="3">
        <v>244</v>
      </c>
      <c r="I845" s="3">
        <v>1141</v>
      </c>
    </row>
    <row r="846" spans="3:9" ht="16.5" thickBot="1">
      <c r="C846" s="156" t="s">
        <v>48</v>
      </c>
      <c r="D846" s="28" t="s">
        <v>171</v>
      </c>
      <c r="E846" s="7" t="s">
        <v>76</v>
      </c>
      <c r="F846" s="7" t="s">
        <v>113</v>
      </c>
      <c r="G846" s="3">
        <v>1921110590</v>
      </c>
      <c r="H846" s="3">
        <v>850</v>
      </c>
      <c r="I846" s="3">
        <v>10</v>
      </c>
    </row>
    <row r="847" spans="3:9" ht="16.5" thickBot="1">
      <c r="C847" s="138" t="s">
        <v>61</v>
      </c>
      <c r="D847" s="143" t="s">
        <v>179</v>
      </c>
      <c r="E847" s="139" t="s">
        <v>173</v>
      </c>
      <c r="F847" s="139"/>
      <c r="G847" s="140"/>
      <c r="H847" s="140"/>
      <c r="I847" s="141">
        <f>SUM(I848+I853+I858)</f>
        <v>34874</v>
      </c>
    </row>
    <row r="848" spans="3:9" ht="16.5" thickBot="1">
      <c r="C848" s="138" t="s">
        <v>264</v>
      </c>
      <c r="D848" s="143" t="s">
        <v>174</v>
      </c>
      <c r="E848" s="139" t="s">
        <v>173</v>
      </c>
      <c r="F848" s="139" t="s">
        <v>77</v>
      </c>
      <c r="G848" s="140"/>
      <c r="H848" s="140"/>
      <c r="I848" s="141">
        <f>SUM(I849:I852)</f>
        <v>18795</v>
      </c>
    </row>
    <row r="849" spans="3:9" ht="48" thickBot="1">
      <c r="C849" s="5" t="s">
        <v>30</v>
      </c>
      <c r="D849" s="28" t="s">
        <v>174</v>
      </c>
      <c r="E849" s="7" t="s">
        <v>173</v>
      </c>
      <c r="F849" s="7" t="s">
        <v>77</v>
      </c>
      <c r="G849" s="3">
        <v>2020100590</v>
      </c>
      <c r="H849" s="3">
        <v>111</v>
      </c>
      <c r="I849" s="3">
        <v>13252</v>
      </c>
    </row>
    <row r="850" spans="3:9" ht="63.75" thickBot="1">
      <c r="C850" s="39" t="s">
        <v>10</v>
      </c>
      <c r="D850" s="28" t="s">
        <v>174</v>
      </c>
      <c r="E850" s="7" t="s">
        <v>173</v>
      </c>
      <c r="F850" s="7" t="s">
        <v>77</v>
      </c>
      <c r="G850" s="3">
        <v>2020100590</v>
      </c>
      <c r="H850" s="3">
        <v>119</v>
      </c>
      <c r="I850" s="3">
        <v>4002</v>
      </c>
    </row>
    <row r="851" spans="3:9" ht="32.25" thickBot="1">
      <c r="C851" s="39" t="s">
        <v>13</v>
      </c>
      <c r="D851" s="28" t="s">
        <v>174</v>
      </c>
      <c r="E851" s="7" t="s">
        <v>173</v>
      </c>
      <c r="F851" s="7" t="s">
        <v>77</v>
      </c>
      <c r="G851" s="3">
        <v>2020100590</v>
      </c>
      <c r="H851" s="3">
        <v>244</v>
      </c>
      <c r="I851" s="3">
        <v>1275</v>
      </c>
    </row>
    <row r="852" spans="3:9" ht="16.5" thickBot="1">
      <c r="C852" s="156" t="s">
        <v>48</v>
      </c>
      <c r="D852" s="28" t="s">
        <v>174</v>
      </c>
      <c r="E852" s="7" t="s">
        <v>173</v>
      </c>
      <c r="F852" s="7" t="s">
        <v>77</v>
      </c>
      <c r="G852" s="3">
        <v>2020100590</v>
      </c>
      <c r="H852" s="3">
        <v>850</v>
      </c>
      <c r="I852" s="3">
        <v>266</v>
      </c>
    </row>
    <row r="853" spans="3:9" ht="16.5" thickBot="1">
      <c r="C853" s="138" t="s">
        <v>175</v>
      </c>
      <c r="D853" s="143" t="s">
        <v>176</v>
      </c>
      <c r="E853" s="139" t="s">
        <v>173</v>
      </c>
      <c r="F853" s="139" t="s">
        <v>77</v>
      </c>
      <c r="G853" s="140"/>
      <c r="H853" s="140"/>
      <c r="I853" s="141">
        <f>SUM(I854+I855+I856+I857)</f>
        <v>11125</v>
      </c>
    </row>
    <row r="854" spans="3:9" ht="48" thickBot="1">
      <c r="C854" s="5" t="s">
        <v>30</v>
      </c>
      <c r="D854" s="28" t="s">
        <v>176</v>
      </c>
      <c r="E854" s="7" t="s">
        <v>173</v>
      </c>
      <c r="F854" s="7" t="s">
        <v>77</v>
      </c>
      <c r="G854" s="3">
        <v>2020500590</v>
      </c>
      <c r="H854" s="3">
        <v>111</v>
      </c>
      <c r="I854" s="3">
        <v>8166</v>
      </c>
    </row>
    <row r="855" spans="3:9" ht="63.75" thickBot="1">
      <c r="C855" s="39" t="s">
        <v>10</v>
      </c>
      <c r="D855" s="28" t="s">
        <v>176</v>
      </c>
      <c r="E855" s="7" t="s">
        <v>173</v>
      </c>
      <c r="F855" s="7" t="s">
        <v>77</v>
      </c>
      <c r="G855" s="3">
        <v>2020500590</v>
      </c>
      <c r="H855" s="3">
        <v>119</v>
      </c>
      <c r="I855" s="3">
        <v>2467</v>
      </c>
    </row>
    <row r="856" spans="3:9" ht="32.25" thickBot="1">
      <c r="C856" s="39" t="s">
        <v>13</v>
      </c>
      <c r="D856" s="28" t="s">
        <v>176</v>
      </c>
      <c r="E856" s="7" t="s">
        <v>173</v>
      </c>
      <c r="F856" s="7" t="s">
        <v>77</v>
      </c>
      <c r="G856" s="3">
        <v>2020500590</v>
      </c>
      <c r="H856" s="3">
        <v>244</v>
      </c>
      <c r="I856" s="3">
        <v>485</v>
      </c>
    </row>
    <row r="857" spans="3:9" ht="16.5" thickBot="1">
      <c r="C857" s="156" t="s">
        <v>48</v>
      </c>
      <c r="D857" s="28" t="s">
        <v>176</v>
      </c>
      <c r="E857" s="7" t="s">
        <v>173</v>
      </c>
      <c r="F857" s="7" t="s">
        <v>77</v>
      </c>
      <c r="G857" s="3">
        <v>2020500590</v>
      </c>
      <c r="H857" s="3">
        <v>850</v>
      </c>
      <c r="I857" s="3">
        <v>7</v>
      </c>
    </row>
    <row r="858" spans="3:9" ht="16.5" thickBot="1">
      <c r="C858" s="148" t="s">
        <v>177</v>
      </c>
      <c r="D858" s="143" t="s">
        <v>178</v>
      </c>
      <c r="E858" s="139" t="s">
        <v>173</v>
      </c>
      <c r="F858" s="139" t="s">
        <v>74</v>
      </c>
      <c r="G858" s="140"/>
      <c r="H858" s="140"/>
      <c r="I858" s="141">
        <f>SUM(I859:I863)</f>
        <v>4954</v>
      </c>
    </row>
    <row r="859" spans="3:9" ht="48" thickBot="1">
      <c r="C859" s="5" t="s">
        <v>30</v>
      </c>
      <c r="D859" s="28" t="s">
        <v>178</v>
      </c>
      <c r="E859" s="7" t="s">
        <v>173</v>
      </c>
      <c r="F859" s="7" t="s">
        <v>74</v>
      </c>
      <c r="G859" s="3">
        <v>2030120000</v>
      </c>
      <c r="H859" s="3">
        <v>111</v>
      </c>
      <c r="I859" s="3">
        <v>3550</v>
      </c>
    </row>
    <row r="860" spans="3:9" ht="32.25" thickBot="1">
      <c r="C860" s="5" t="s">
        <v>47</v>
      </c>
      <c r="D860" s="28" t="s">
        <v>178</v>
      </c>
      <c r="E860" s="7" t="s">
        <v>173</v>
      </c>
      <c r="F860" s="7" t="s">
        <v>74</v>
      </c>
      <c r="G860" s="3">
        <v>2030120000</v>
      </c>
      <c r="H860" s="3">
        <v>112</v>
      </c>
      <c r="I860" s="3">
        <v>29</v>
      </c>
    </row>
    <row r="861" spans="3:9" ht="63.75" thickBot="1">
      <c r="C861" s="39" t="s">
        <v>10</v>
      </c>
      <c r="D861" s="28" t="s">
        <v>178</v>
      </c>
      <c r="E861" s="7" t="s">
        <v>173</v>
      </c>
      <c r="F861" s="7" t="s">
        <v>74</v>
      </c>
      <c r="G861" s="3">
        <v>2030120000</v>
      </c>
      <c r="H861" s="3">
        <v>119</v>
      </c>
      <c r="I861" s="3">
        <v>1072</v>
      </c>
    </row>
    <row r="862" spans="3:9" ht="32.25" thickBot="1">
      <c r="C862" s="39" t="s">
        <v>13</v>
      </c>
      <c r="D862" s="28" t="s">
        <v>178</v>
      </c>
      <c r="E862" s="7" t="s">
        <v>173</v>
      </c>
      <c r="F862" s="7" t="s">
        <v>74</v>
      </c>
      <c r="G862" s="3">
        <v>2030120000</v>
      </c>
      <c r="H862" s="3">
        <v>244</v>
      </c>
      <c r="I862" s="3">
        <v>298</v>
      </c>
    </row>
    <row r="863" spans="3:9" ht="16.5" thickBot="1">
      <c r="C863" s="156" t="s">
        <v>48</v>
      </c>
      <c r="D863" s="28" t="s">
        <v>178</v>
      </c>
      <c r="E863" s="7" t="s">
        <v>173</v>
      </c>
      <c r="F863" s="7" t="s">
        <v>74</v>
      </c>
      <c r="G863" s="3">
        <v>2030120000</v>
      </c>
      <c r="H863" s="3">
        <v>850</v>
      </c>
      <c r="I863" s="3">
        <v>5</v>
      </c>
    </row>
    <row r="864" spans="3:9" ht="16.5" thickBot="1">
      <c r="C864" s="169" t="s">
        <v>68</v>
      </c>
      <c r="D864" s="171"/>
      <c r="E864" s="171"/>
      <c r="F864" s="171"/>
      <c r="G864" s="175"/>
      <c r="H864" s="171"/>
      <c r="I864" s="172">
        <f>SUM(I12+I114+I120+I127+I134+I847)</f>
        <v>690964.01400000008</v>
      </c>
    </row>
    <row r="865" spans="3:11" ht="16.5" thickBot="1">
      <c r="C865" s="158" t="s">
        <v>69</v>
      </c>
      <c r="D865" s="8" t="s">
        <v>117</v>
      </c>
      <c r="E865" s="8">
        <v>14</v>
      </c>
      <c r="F865" s="8" t="s">
        <v>77</v>
      </c>
      <c r="G865" s="1">
        <v>2610160020</v>
      </c>
      <c r="H865" s="1">
        <v>511</v>
      </c>
      <c r="I865" s="1">
        <v>46419</v>
      </c>
    </row>
    <row r="866" spans="3:11" ht="16.5" thickBot="1">
      <c r="C866" s="158" t="s">
        <v>510</v>
      </c>
      <c r="D866" s="8" t="s">
        <v>117</v>
      </c>
      <c r="E866" s="8" t="s">
        <v>402</v>
      </c>
      <c r="F866" s="8" t="s">
        <v>118</v>
      </c>
      <c r="G866" s="1">
        <v>2610160062</v>
      </c>
      <c r="H866" s="1">
        <v>512</v>
      </c>
      <c r="I866" s="1">
        <v>0</v>
      </c>
    </row>
    <row r="867" spans="3:11" ht="16.5" thickBot="1">
      <c r="C867" s="169" t="s">
        <v>71</v>
      </c>
      <c r="D867" s="171"/>
      <c r="E867" s="171"/>
      <c r="F867" s="171"/>
      <c r="G867" s="171"/>
      <c r="H867" s="171"/>
      <c r="I867" s="172">
        <f>SUM(I864+I865+I866)</f>
        <v>737383.01400000008</v>
      </c>
      <c r="K867" s="136"/>
    </row>
  </sheetData>
  <mergeCells count="13">
    <mergeCell ref="H9:H10"/>
    <mergeCell ref="I9:I10"/>
    <mergeCell ref="C9:C10"/>
    <mergeCell ref="D9:D10"/>
    <mergeCell ref="E9:E10"/>
    <mergeCell ref="F9:F10"/>
    <mergeCell ref="G9:G10"/>
    <mergeCell ref="C5:H5"/>
    <mergeCell ref="C6:I6"/>
    <mergeCell ref="C1:I1"/>
    <mergeCell ref="C2:I2"/>
    <mergeCell ref="C3:I3"/>
    <mergeCell ref="C4:I4"/>
  </mergeCells>
  <pageMargins left="0.31496062992125984" right="0.11811023622047245" top="0.55118110236220474" bottom="0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61"/>
  <sheetViews>
    <sheetView topLeftCell="A847" workbookViewId="0">
      <selection activeCell="I743" sqref="I743"/>
    </sheetView>
  </sheetViews>
  <sheetFormatPr defaultRowHeight="12.75"/>
  <cols>
    <col min="2" max="2" width="38.28515625" customWidth="1"/>
    <col min="3" max="3" width="7.42578125" customWidth="1"/>
    <col min="4" max="4" width="7.28515625" customWidth="1"/>
    <col min="5" max="5" width="7" customWidth="1"/>
    <col min="6" max="6" width="13.140625" customWidth="1"/>
    <col min="7" max="7" width="8.140625" customWidth="1"/>
    <col min="8" max="8" width="13.85546875" customWidth="1"/>
    <col min="9" max="9" width="15.140625" customWidth="1"/>
    <col min="12" max="12" width="10.42578125" bestFit="1" customWidth="1"/>
  </cols>
  <sheetData>
    <row r="1" spans="2:9" ht="18.75">
      <c r="C1" s="361" t="s">
        <v>374</v>
      </c>
      <c r="D1" s="361"/>
      <c r="E1" s="361"/>
      <c r="F1" s="361"/>
      <c r="G1" s="361"/>
      <c r="H1" s="361"/>
      <c r="I1" s="361"/>
    </row>
    <row r="2" spans="2:9" ht="15.75">
      <c r="C2" s="362" t="s">
        <v>180</v>
      </c>
      <c r="D2" s="362"/>
      <c r="E2" s="362"/>
      <c r="F2" s="362"/>
      <c r="G2" s="362"/>
      <c r="H2" s="362"/>
      <c r="I2" s="362"/>
    </row>
    <row r="3" spans="2:9" ht="15.75">
      <c r="C3" s="362" t="s">
        <v>181</v>
      </c>
      <c r="D3" s="362"/>
      <c r="E3" s="362"/>
      <c r="F3" s="362"/>
      <c r="G3" s="362"/>
      <c r="H3" s="362"/>
      <c r="I3" s="362"/>
    </row>
    <row r="4" spans="2:9" ht="15.75">
      <c r="C4" s="362" t="s">
        <v>675</v>
      </c>
      <c r="D4" s="362"/>
      <c r="E4" s="362"/>
      <c r="F4" s="362"/>
      <c r="G4" s="362"/>
      <c r="H4" s="362"/>
      <c r="I4" s="362"/>
    </row>
    <row r="6" spans="2:9" ht="18">
      <c r="B6" s="363" t="s">
        <v>182</v>
      </c>
      <c r="C6" s="363"/>
      <c r="D6" s="363"/>
      <c r="E6" s="363"/>
      <c r="F6" s="363"/>
      <c r="G6" s="363"/>
      <c r="H6" s="83"/>
    </row>
    <row r="7" spans="2:9" ht="54.75" customHeight="1">
      <c r="B7" s="370" t="s">
        <v>619</v>
      </c>
      <c r="C7" s="370"/>
      <c r="D7" s="370"/>
      <c r="E7" s="370"/>
      <c r="F7" s="370"/>
      <c r="G7" s="370"/>
      <c r="H7" s="370"/>
    </row>
    <row r="8" spans="2:9" ht="13.5" thickBot="1">
      <c r="I8" t="s">
        <v>590</v>
      </c>
    </row>
    <row r="9" spans="2:9" ht="12.75" customHeight="1">
      <c r="B9" s="371" t="s">
        <v>119</v>
      </c>
      <c r="C9" s="371" t="s">
        <v>0</v>
      </c>
      <c r="D9" s="371" t="s">
        <v>1</v>
      </c>
      <c r="E9" s="371" t="s">
        <v>2</v>
      </c>
      <c r="F9" s="371" t="s">
        <v>3</v>
      </c>
      <c r="G9" s="371" t="s">
        <v>4</v>
      </c>
      <c r="H9" s="371" t="s">
        <v>591</v>
      </c>
      <c r="I9" s="371" t="s">
        <v>620</v>
      </c>
    </row>
    <row r="10" spans="2:9" ht="20.25" customHeight="1" thickBot="1">
      <c r="B10" s="373"/>
      <c r="C10" s="372"/>
      <c r="D10" s="372"/>
      <c r="E10" s="372"/>
      <c r="F10" s="372"/>
      <c r="G10" s="372"/>
      <c r="H10" s="372"/>
      <c r="I10" s="372"/>
    </row>
    <row r="11" spans="2:9" ht="16.5" thickBot="1">
      <c r="B11" s="270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7</v>
      </c>
    </row>
    <row r="12" spans="2:9" ht="32.25" thickBot="1">
      <c r="B12" s="169" t="s">
        <v>476</v>
      </c>
      <c r="C12" s="170" t="s">
        <v>117</v>
      </c>
      <c r="D12" s="171"/>
      <c r="E12" s="171"/>
      <c r="F12" s="171"/>
      <c r="G12" s="171"/>
      <c r="H12" s="172">
        <f>SUM(H13+H60+H64+H72+H75+H91+H102+H108+H111)</f>
        <v>63733.842000000004</v>
      </c>
      <c r="I12" s="172">
        <f>SUM(I13+I60+I64+I72+I75+I91+I102+I108+I111)</f>
        <v>64057.146000000001</v>
      </c>
    </row>
    <row r="13" spans="2:9" ht="32.25" thickBot="1">
      <c r="B13" s="173" t="s">
        <v>6</v>
      </c>
      <c r="C13" s="170" t="s">
        <v>117</v>
      </c>
      <c r="D13" s="170" t="s">
        <v>77</v>
      </c>
      <c r="E13" s="174"/>
      <c r="F13" s="171"/>
      <c r="G13" s="171"/>
      <c r="H13" s="175">
        <f>SUM(H14+H18+H37+H41+H46+H48)</f>
        <v>21571.5</v>
      </c>
      <c r="I13" s="175">
        <f>SUM(I14+I18+I37+I41+I46+I48)</f>
        <v>21579.78</v>
      </c>
    </row>
    <row r="14" spans="2:9" ht="48" thickBot="1">
      <c r="B14" s="176" t="s">
        <v>7</v>
      </c>
      <c r="C14" s="170" t="s">
        <v>117</v>
      </c>
      <c r="D14" s="170" t="s">
        <v>77</v>
      </c>
      <c r="E14" s="177" t="s">
        <v>118</v>
      </c>
      <c r="F14" s="178"/>
      <c r="G14" s="178"/>
      <c r="H14" s="179">
        <f>SUM(H15)</f>
        <v>1536</v>
      </c>
      <c r="I14" s="179">
        <f>SUM(I15)</f>
        <v>1536</v>
      </c>
    </row>
    <row r="15" spans="2:9" ht="32.25" thickBot="1">
      <c r="B15" s="176" t="s">
        <v>8</v>
      </c>
      <c r="C15" s="170" t="s">
        <v>117</v>
      </c>
      <c r="D15" s="170" t="s">
        <v>77</v>
      </c>
      <c r="E15" s="177" t="s">
        <v>118</v>
      </c>
      <c r="F15" s="179">
        <v>8820020000</v>
      </c>
      <c r="G15" s="179"/>
      <c r="H15" s="179">
        <f>SUM(H16:H17)</f>
        <v>1536</v>
      </c>
      <c r="I15" s="179">
        <f>SUM(I16:I17)</f>
        <v>1536</v>
      </c>
    </row>
    <row r="16" spans="2:9" ht="48" thickBot="1">
      <c r="B16" s="275" t="s">
        <v>9</v>
      </c>
      <c r="C16" s="19" t="s">
        <v>117</v>
      </c>
      <c r="D16" s="19" t="s">
        <v>77</v>
      </c>
      <c r="E16" s="7" t="s">
        <v>118</v>
      </c>
      <c r="F16" s="3">
        <v>8820020000</v>
      </c>
      <c r="G16" s="3">
        <v>121</v>
      </c>
      <c r="H16" s="3">
        <v>1180</v>
      </c>
      <c r="I16" s="3">
        <v>1180</v>
      </c>
    </row>
    <row r="17" spans="2:9" ht="79.5" thickBot="1">
      <c r="B17" s="39" t="s">
        <v>10</v>
      </c>
      <c r="C17" s="19" t="s">
        <v>117</v>
      </c>
      <c r="D17" s="19" t="s">
        <v>77</v>
      </c>
      <c r="E17" s="7" t="s">
        <v>118</v>
      </c>
      <c r="F17" s="3">
        <v>8820020000</v>
      </c>
      <c r="G17" s="3">
        <v>129</v>
      </c>
      <c r="H17" s="3">
        <v>356</v>
      </c>
      <c r="I17" s="3">
        <v>356</v>
      </c>
    </row>
    <row r="18" spans="2:9" ht="32.25" thickBot="1">
      <c r="B18" s="173" t="s">
        <v>11</v>
      </c>
      <c r="C18" s="170" t="s">
        <v>117</v>
      </c>
      <c r="D18" s="170" t="s">
        <v>77</v>
      </c>
      <c r="E18" s="170" t="s">
        <v>74</v>
      </c>
      <c r="F18" s="171"/>
      <c r="G18" s="171"/>
      <c r="H18" s="175">
        <f>SUM(H19+H29+H33)</f>
        <v>17022</v>
      </c>
      <c r="I18" s="175">
        <f>SUM(I19+I29+I33)</f>
        <v>17044</v>
      </c>
    </row>
    <row r="19" spans="2:9" ht="16.5" thickBot="1">
      <c r="B19" s="173" t="s">
        <v>12</v>
      </c>
      <c r="C19" s="170" t="s">
        <v>117</v>
      </c>
      <c r="D19" s="170" t="s">
        <v>77</v>
      </c>
      <c r="E19" s="170" t="s">
        <v>74</v>
      </c>
      <c r="F19" s="175">
        <v>8830020000</v>
      </c>
      <c r="G19" s="171"/>
      <c r="H19" s="175">
        <f>SUM(H20:H28)</f>
        <v>16278</v>
      </c>
      <c r="I19" s="175">
        <f>SUM(I20:I28)</f>
        <v>16278</v>
      </c>
    </row>
    <row r="20" spans="2:9" ht="48" thickBot="1">
      <c r="B20" s="89" t="s">
        <v>9</v>
      </c>
      <c r="C20" s="19" t="s">
        <v>117</v>
      </c>
      <c r="D20" s="19" t="s">
        <v>77</v>
      </c>
      <c r="E20" s="7" t="s">
        <v>74</v>
      </c>
      <c r="F20" s="3">
        <v>8830020000</v>
      </c>
      <c r="G20" s="3">
        <v>121</v>
      </c>
      <c r="H20" s="3">
        <v>9500</v>
      </c>
      <c r="I20" s="3">
        <v>9500</v>
      </c>
    </row>
    <row r="21" spans="2:9" ht="48" thickBot="1">
      <c r="B21" s="89" t="s">
        <v>47</v>
      </c>
      <c r="C21" s="19" t="s">
        <v>117</v>
      </c>
      <c r="D21" s="19" t="s">
        <v>77</v>
      </c>
      <c r="E21" s="7" t="s">
        <v>74</v>
      </c>
      <c r="F21" s="3">
        <v>8830020000</v>
      </c>
      <c r="G21" s="3">
        <v>122</v>
      </c>
      <c r="H21" s="3">
        <v>360</v>
      </c>
      <c r="I21" s="3">
        <v>360</v>
      </c>
    </row>
    <row r="22" spans="2:9" ht="60.75" thickBot="1">
      <c r="B22" s="180" t="s">
        <v>550</v>
      </c>
      <c r="C22" s="19" t="s">
        <v>117</v>
      </c>
      <c r="D22" s="19" t="s">
        <v>77</v>
      </c>
      <c r="E22" s="7" t="s">
        <v>74</v>
      </c>
      <c r="F22" s="3">
        <v>8830020000</v>
      </c>
      <c r="G22" s="3">
        <v>123</v>
      </c>
      <c r="H22" s="3">
        <v>10</v>
      </c>
      <c r="I22" s="3">
        <v>10</v>
      </c>
    </row>
    <row r="23" spans="2:9" ht="79.5" thickBot="1">
      <c r="B23" s="89" t="s">
        <v>10</v>
      </c>
      <c r="C23" s="19" t="s">
        <v>117</v>
      </c>
      <c r="D23" s="19" t="s">
        <v>77</v>
      </c>
      <c r="E23" s="7" t="s">
        <v>74</v>
      </c>
      <c r="F23" s="3">
        <v>8830020000</v>
      </c>
      <c r="G23" s="3">
        <v>129</v>
      </c>
      <c r="H23" s="3">
        <v>2869</v>
      </c>
      <c r="I23" s="3">
        <v>2869</v>
      </c>
    </row>
    <row r="24" spans="2:9" ht="63.75" thickBot="1">
      <c r="B24" s="181" t="s">
        <v>504</v>
      </c>
      <c r="C24" s="19" t="s">
        <v>117</v>
      </c>
      <c r="D24" s="19" t="s">
        <v>77</v>
      </c>
      <c r="E24" s="7" t="s">
        <v>74</v>
      </c>
      <c r="F24" s="3">
        <v>8830020000</v>
      </c>
      <c r="G24" s="3">
        <v>243</v>
      </c>
      <c r="H24" s="3">
        <v>0</v>
      </c>
      <c r="I24" s="3">
        <v>0</v>
      </c>
    </row>
    <row r="25" spans="2:9" ht="32.25" thickBot="1">
      <c r="B25" s="39" t="s">
        <v>13</v>
      </c>
      <c r="C25" s="19" t="s">
        <v>117</v>
      </c>
      <c r="D25" s="19" t="s">
        <v>77</v>
      </c>
      <c r="E25" s="7" t="s">
        <v>74</v>
      </c>
      <c r="F25" s="3">
        <v>8830020000</v>
      </c>
      <c r="G25" s="3">
        <v>244</v>
      </c>
      <c r="H25" s="3">
        <v>2605</v>
      </c>
      <c r="I25" s="3">
        <v>2605</v>
      </c>
    </row>
    <row r="26" spans="2:9" ht="16.5" thickBot="1">
      <c r="B26" s="182" t="s">
        <v>551</v>
      </c>
      <c r="C26" s="19" t="s">
        <v>117</v>
      </c>
      <c r="D26" s="19" t="s">
        <v>77</v>
      </c>
      <c r="E26" s="7" t="s">
        <v>74</v>
      </c>
      <c r="F26" s="3">
        <v>8830020000</v>
      </c>
      <c r="G26" s="3">
        <v>350</v>
      </c>
      <c r="H26" s="3">
        <v>0</v>
      </c>
      <c r="I26" s="3">
        <v>0</v>
      </c>
    </row>
    <row r="27" spans="2:9" ht="16.5" thickBot="1">
      <c r="B27" s="39" t="s">
        <v>502</v>
      </c>
      <c r="C27" s="19" t="s">
        <v>117</v>
      </c>
      <c r="D27" s="19" t="s">
        <v>77</v>
      </c>
      <c r="E27" s="7" t="s">
        <v>74</v>
      </c>
      <c r="F27" s="3">
        <v>8830020000</v>
      </c>
      <c r="G27" s="3">
        <v>360</v>
      </c>
      <c r="H27" s="3">
        <v>0</v>
      </c>
      <c r="I27" s="3">
        <v>0</v>
      </c>
    </row>
    <row r="28" spans="2:9" ht="32.25" thickBot="1">
      <c r="B28" s="5" t="s">
        <v>48</v>
      </c>
      <c r="C28" s="19" t="s">
        <v>117</v>
      </c>
      <c r="D28" s="19" t="s">
        <v>77</v>
      </c>
      <c r="E28" s="7" t="s">
        <v>74</v>
      </c>
      <c r="F28" s="3">
        <v>8830020000</v>
      </c>
      <c r="G28" s="3">
        <v>850</v>
      </c>
      <c r="H28" s="3">
        <v>934</v>
      </c>
      <c r="I28" s="3">
        <v>934</v>
      </c>
    </row>
    <row r="29" spans="2:9" ht="79.5" thickBot="1">
      <c r="B29" s="173" t="s">
        <v>14</v>
      </c>
      <c r="C29" s="170" t="s">
        <v>117</v>
      </c>
      <c r="D29" s="170" t="s">
        <v>77</v>
      </c>
      <c r="E29" s="170" t="s">
        <v>74</v>
      </c>
      <c r="F29" s="175">
        <v>9980077710</v>
      </c>
      <c r="G29" s="171"/>
      <c r="H29" s="175">
        <f>SUM(H30:H32)</f>
        <v>372</v>
      </c>
      <c r="I29" s="175">
        <f>SUM(I30:I32)</f>
        <v>383</v>
      </c>
    </row>
    <row r="30" spans="2:9" ht="48" thickBot="1">
      <c r="B30" s="39" t="s">
        <v>15</v>
      </c>
      <c r="C30" s="19" t="s">
        <v>117</v>
      </c>
      <c r="D30" s="19" t="s">
        <v>77</v>
      </c>
      <c r="E30" s="7" t="s">
        <v>74</v>
      </c>
      <c r="F30" s="3">
        <v>9980077710</v>
      </c>
      <c r="G30" s="3">
        <v>121</v>
      </c>
      <c r="H30" s="3">
        <v>286</v>
      </c>
      <c r="I30" s="3">
        <v>295</v>
      </c>
    </row>
    <row r="31" spans="2:9" ht="79.5" thickBot="1">
      <c r="B31" s="39" t="s">
        <v>10</v>
      </c>
      <c r="C31" s="19" t="s">
        <v>117</v>
      </c>
      <c r="D31" s="19" t="s">
        <v>77</v>
      </c>
      <c r="E31" s="7" t="s">
        <v>74</v>
      </c>
      <c r="F31" s="3">
        <v>9980077710</v>
      </c>
      <c r="G31" s="3">
        <v>129</v>
      </c>
      <c r="H31" s="3">
        <v>86</v>
      </c>
      <c r="I31" s="3">
        <v>88</v>
      </c>
    </row>
    <row r="32" spans="2:9" ht="32.25" thickBot="1">
      <c r="B32" s="39" t="s">
        <v>13</v>
      </c>
      <c r="C32" s="19" t="s">
        <v>117</v>
      </c>
      <c r="D32" s="19" t="s">
        <v>77</v>
      </c>
      <c r="E32" s="7" t="s">
        <v>74</v>
      </c>
      <c r="F32" s="3">
        <v>9980077710</v>
      </c>
      <c r="G32" s="3">
        <v>244</v>
      </c>
      <c r="H32" s="3"/>
      <c r="I32" s="3"/>
    </row>
    <row r="33" spans="2:9" ht="111" thickBot="1">
      <c r="B33" s="173" t="s">
        <v>16</v>
      </c>
      <c r="C33" s="170" t="s">
        <v>117</v>
      </c>
      <c r="D33" s="170" t="s">
        <v>77</v>
      </c>
      <c r="E33" s="170" t="s">
        <v>74</v>
      </c>
      <c r="F33" s="175">
        <v>9980077720</v>
      </c>
      <c r="G33" s="171"/>
      <c r="H33" s="175">
        <f>SUM(H34:H36)</f>
        <v>372</v>
      </c>
      <c r="I33" s="175">
        <f>SUM(I34:I36)</f>
        <v>383</v>
      </c>
    </row>
    <row r="34" spans="2:9" ht="48" thickBot="1">
      <c r="B34" s="39" t="s">
        <v>15</v>
      </c>
      <c r="C34" s="19" t="s">
        <v>117</v>
      </c>
      <c r="D34" s="19" t="s">
        <v>77</v>
      </c>
      <c r="E34" s="7" t="s">
        <v>74</v>
      </c>
      <c r="F34" s="3">
        <v>9980077720</v>
      </c>
      <c r="G34" s="3">
        <v>121</v>
      </c>
      <c r="H34" s="3">
        <v>286</v>
      </c>
      <c r="I34" s="3">
        <v>295</v>
      </c>
    </row>
    <row r="35" spans="2:9" ht="79.5" thickBot="1">
      <c r="B35" s="39" t="s">
        <v>10</v>
      </c>
      <c r="C35" s="19" t="s">
        <v>117</v>
      </c>
      <c r="D35" s="19" t="s">
        <v>77</v>
      </c>
      <c r="E35" s="7" t="s">
        <v>74</v>
      </c>
      <c r="F35" s="3">
        <v>9980077720</v>
      </c>
      <c r="G35" s="3">
        <v>129</v>
      </c>
      <c r="H35" s="3">
        <v>86</v>
      </c>
      <c r="I35" s="3">
        <v>88</v>
      </c>
    </row>
    <row r="36" spans="2:9" ht="32.25" thickBot="1">
      <c r="B36" s="39" t="s">
        <v>13</v>
      </c>
      <c r="C36" s="19" t="s">
        <v>117</v>
      </c>
      <c r="D36" s="19" t="s">
        <v>77</v>
      </c>
      <c r="E36" s="7" t="s">
        <v>74</v>
      </c>
      <c r="F36" s="3">
        <v>9980077720</v>
      </c>
      <c r="G36" s="3">
        <v>244</v>
      </c>
      <c r="H36" s="3"/>
      <c r="I36" s="3"/>
    </row>
    <row r="37" spans="2:9" ht="16.5" thickBot="1">
      <c r="B37" s="183" t="s">
        <v>399</v>
      </c>
      <c r="C37" s="170" t="s">
        <v>117</v>
      </c>
      <c r="D37" s="170" t="s">
        <v>77</v>
      </c>
      <c r="E37" s="170" t="s">
        <v>75</v>
      </c>
      <c r="F37" s="184"/>
      <c r="G37" s="184"/>
      <c r="H37" s="184">
        <v>14.2</v>
      </c>
      <c r="I37" s="184">
        <v>0.48</v>
      </c>
    </row>
    <row r="38" spans="2:9" ht="48" thickBot="1">
      <c r="B38" s="50" t="s">
        <v>195</v>
      </c>
      <c r="C38" s="19" t="s">
        <v>117</v>
      </c>
      <c r="D38" s="19" t="s">
        <v>77</v>
      </c>
      <c r="E38" s="7" t="s">
        <v>75</v>
      </c>
      <c r="F38" s="3">
        <v>99</v>
      </c>
      <c r="G38" s="3"/>
      <c r="H38" s="3">
        <v>14.2</v>
      </c>
      <c r="I38" s="3">
        <v>0.48</v>
      </c>
    </row>
    <row r="39" spans="2:9" ht="111" thickBot="1">
      <c r="B39" s="93" t="s">
        <v>400</v>
      </c>
      <c r="C39" s="19" t="s">
        <v>117</v>
      </c>
      <c r="D39" s="19" t="s">
        <v>77</v>
      </c>
      <c r="E39" s="7" t="s">
        <v>75</v>
      </c>
      <c r="F39" s="268" t="s">
        <v>401</v>
      </c>
      <c r="G39" s="3"/>
      <c r="H39" s="3">
        <v>14.2</v>
      </c>
      <c r="I39" s="3">
        <v>0.48</v>
      </c>
    </row>
    <row r="40" spans="2:9" ht="32.25" thickBot="1">
      <c r="B40" s="50" t="s">
        <v>13</v>
      </c>
      <c r="C40" s="19" t="s">
        <v>117</v>
      </c>
      <c r="D40" s="19" t="s">
        <v>77</v>
      </c>
      <c r="E40" s="7" t="s">
        <v>75</v>
      </c>
      <c r="F40" s="268" t="s">
        <v>401</v>
      </c>
      <c r="G40" s="3">
        <v>244</v>
      </c>
      <c r="H40" s="3">
        <v>14.2</v>
      </c>
      <c r="I40" s="3">
        <v>0.48</v>
      </c>
    </row>
    <row r="41" spans="2:9" ht="48" thickBot="1">
      <c r="B41" s="173" t="s">
        <v>17</v>
      </c>
      <c r="C41" s="170" t="s">
        <v>117</v>
      </c>
      <c r="D41" s="170" t="s">
        <v>77</v>
      </c>
      <c r="E41" s="170" t="s">
        <v>115</v>
      </c>
      <c r="F41" s="171"/>
      <c r="G41" s="171"/>
      <c r="H41" s="175">
        <f>SUM(H42)</f>
        <v>683</v>
      </c>
      <c r="I41" s="175">
        <f>SUM(I42)</f>
        <v>683</v>
      </c>
    </row>
    <row r="42" spans="2:9" ht="32.25" thickBot="1">
      <c r="B42" s="167" t="s">
        <v>18</v>
      </c>
      <c r="C42" s="19" t="s">
        <v>117</v>
      </c>
      <c r="D42" s="19" t="s">
        <v>77</v>
      </c>
      <c r="E42" s="19" t="s">
        <v>115</v>
      </c>
      <c r="F42" s="3">
        <v>9370020000</v>
      </c>
      <c r="G42" s="2"/>
      <c r="H42" s="3">
        <f>SUM(H43:H45)</f>
        <v>683</v>
      </c>
      <c r="I42" s="3">
        <f>SUM(I43:I45)</f>
        <v>683</v>
      </c>
    </row>
    <row r="43" spans="2:9" ht="48" thickBot="1">
      <c r="B43" s="5" t="s">
        <v>9</v>
      </c>
      <c r="C43" s="19" t="s">
        <v>117</v>
      </c>
      <c r="D43" s="19" t="s">
        <v>77</v>
      </c>
      <c r="E43" s="19" t="s">
        <v>115</v>
      </c>
      <c r="F43" s="3">
        <v>9370020000</v>
      </c>
      <c r="G43" s="3">
        <v>121</v>
      </c>
      <c r="H43" s="3">
        <v>482</v>
      </c>
      <c r="I43" s="3">
        <v>482</v>
      </c>
    </row>
    <row r="44" spans="2:9" ht="79.5" thickBot="1">
      <c r="B44" s="39" t="s">
        <v>10</v>
      </c>
      <c r="C44" s="19" t="s">
        <v>117</v>
      </c>
      <c r="D44" s="19" t="s">
        <v>77</v>
      </c>
      <c r="E44" s="19" t="s">
        <v>115</v>
      </c>
      <c r="F44" s="3">
        <v>9370020000</v>
      </c>
      <c r="G44" s="3">
        <v>129</v>
      </c>
      <c r="H44" s="3">
        <v>146</v>
      </c>
      <c r="I44" s="3">
        <v>146</v>
      </c>
    </row>
    <row r="45" spans="2:9" ht="32.25" thickBot="1">
      <c r="B45" s="50" t="s">
        <v>13</v>
      </c>
      <c r="C45" s="19" t="s">
        <v>117</v>
      </c>
      <c r="D45" s="19" t="s">
        <v>77</v>
      </c>
      <c r="E45" s="19" t="s">
        <v>115</v>
      </c>
      <c r="F45" s="3">
        <v>9370020000</v>
      </c>
      <c r="G45" s="3">
        <v>244</v>
      </c>
      <c r="H45" s="3">
        <v>55</v>
      </c>
      <c r="I45" s="3">
        <v>55</v>
      </c>
    </row>
    <row r="46" spans="2:9" ht="16.5" thickBot="1">
      <c r="B46" s="88" t="s">
        <v>372</v>
      </c>
      <c r="C46" s="15" t="s">
        <v>117</v>
      </c>
      <c r="D46" s="15" t="s">
        <v>77</v>
      </c>
      <c r="E46" s="15" t="s">
        <v>473</v>
      </c>
      <c r="F46" s="1"/>
      <c r="G46" s="1"/>
      <c r="H46" s="1">
        <v>1000</v>
      </c>
      <c r="I46" s="1">
        <v>1000</v>
      </c>
    </row>
    <row r="47" spans="2:9" ht="16.5" thickBot="1">
      <c r="B47" s="39" t="s">
        <v>475</v>
      </c>
      <c r="C47" s="19" t="s">
        <v>117</v>
      </c>
      <c r="D47" s="19" t="s">
        <v>77</v>
      </c>
      <c r="E47" s="19" t="s">
        <v>473</v>
      </c>
      <c r="F47" s="3">
        <v>9990020690</v>
      </c>
      <c r="G47" s="3">
        <v>870</v>
      </c>
      <c r="H47" s="3">
        <v>1000</v>
      </c>
      <c r="I47" s="3">
        <v>1000</v>
      </c>
    </row>
    <row r="48" spans="2:9" ht="32.25" thickBot="1">
      <c r="B48" s="173" t="s">
        <v>19</v>
      </c>
      <c r="C48" s="170" t="s">
        <v>117</v>
      </c>
      <c r="D48" s="170" t="s">
        <v>77</v>
      </c>
      <c r="E48" s="170">
        <v>13</v>
      </c>
      <c r="F48" s="171"/>
      <c r="G48" s="171"/>
      <c r="H48" s="175">
        <f>SUM(H50+H51+H55+H57)</f>
        <v>1316.3</v>
      </c>
      <c r="I48" s="175">
        <f>SUM(I50+I51+I55+I57)</f>
        <v>1316.3</v>
      </c>
    </row>
    <row r="49" spans="2:9" ht="16.5" thickBot="1">
      <c r="B49" s="14" t="s">
        <v>603</v>
      </c>
      <c r="C49" s="185" t="s">
        <v>117</v>
      </c>
      <c r="D49" s="185" t="s">
        <v>77</v>
      </c>
      <c r="E49" s="185" t="s">
        <v>479</v>
      </c>
      <c r="F49" s="309">
        <v>2520200190</v>
      </c>
      <c r="G49" s="302"/>
      <c r="H49" s="32">
        <v>1000</v>
      </c>
      <c r="I49" s="32">
        <v>1000</v>
      </c>
    </row>
    <row r="50" spans="2:9" ht="32.25" thickBot="1">
      <c r="B50" s="18" t="s">
        <v>43</v>
      </c>
      <c r="C50" s="19" t="s">
        <v>117</v>
      </c>
      <c r="D50" s="19" t="s">
        <v>77</v>
      </c>
      <c r="E50" s="19" t="s">
        <v>479</v>
      </c>
      <c r="F50" s="309">
        <v>2520200190</v>
      </c>
      <c r="G50" s="302">
        <v>611</v>
      </c>
      <c r="H50" s="32">
        <v>1000</v>
      </c>
      <c r="I50" s="32">
        <v>1000</v>
      </c>
    </row>
    <row r="51" spans="2:9" ht="79.5" thickBot="1">
      <c r="B51" s="173" t="s">
        <v>573</v>
      </c>
      <c r="C51" s="170" t="s">
        <v>117</v>
      </c>
      <c r="D51" s="170" t="s">
        <v>77</v>
      </c>
      <c r="E51" s="170" t="s">
        <v>479</v>
      </c>
      <c r="F51" s="175">
        <v>42</v>
      </c>
      <c r="G51" s="184"/>
      <c r="H51" s="175">
        <v>50</v>
      </c>
      <c r="I51" s="175">
        <v>50</v>
      </c>
    </row>
    <row r="52" spans="2:9" ht="48" thickBot="1">
      <c r="B52" s="52" t="s">
        <v>477</v>
      </c>
      <c r="C52" s="19" t="s">
        <v>117</v>
      </c>
      <c r="D52" s="19" t="s">
        <v>77</v>
      </c>
      <c r="E52" s="19" t="s">
        <v>479</v>
      </c>
      <c r="F52" s="20">
        <v>42001</v>
      </c>
      <c r="G52" s="20"/>
      <c r="H52" s="20">
        <v>50</v>
      </c>
      <c r="I52" s="20">
        <v>50</v>
      </c>
    </row>
    <row r="53" spans="2:9" ht="63.75" thickBot="1">
      <c r="B53" s="52" t="s">
        <v>478</v>
      </c>
      <c r="C53" s="19" t="s">
        <v>117</v>
      </c>
      <c r="D53" s="19" t="s">
        <v>77</v>
      </c>
      <c r="E53" s="19" t="s">
        <v>479</v>
      </c>
      <c r="F53" s="20">
        <v>4200199900</v>
      </c>
      <c r="G53" s="20"/>
      <c r="H53" s="20">
        <v>50</v>
      </c>
      <c r="I53" s="20">
        <v>50</v>
      </c>
    </row>
    <row r="54" spans="2:9" ht="32.25" thickBot="1">
      <c r="B54" s="52" t="s">
        <v>13</v>
      </c>
      <c r="C54" s="19" t="s">
        <v>117</v>
      </c>
      <c r="D54" s="19" t="s">
        <v>77</v>
      </c>
      <c r="E54" s="19" t="s">
        <v>479</v>
      </c>
      <c r="F54" s="20">
        <v>4200199900</v>
      </c>
      <c r="G54" s="20">
        <v>244</v>
      </c>
      <c r="H54" s="20">
        <v>50</v>
      </c>
      <c r="I54" s="20">
        <v>50</v>
      </c>
    </row>
    <row r="55" spans="2:9" ht="32.25" thickBot="1">
      <c r="B55" s="169" t="s">
        <v>552</v>
      </c>
      <c r="C55" s="185" t="s">
        <v>117</v>
      </c>
      <c r="D55" s="185" t="s">
        <v>77</v>
      </c>
      <c r="E55" s="185" t="s">
        <v>479</v>
      </c>
      <c r="F55" s="184">
        <v>8830020000</v>
      </c>
      <c r="G55" s="184"/>
      <c r="H55" s="184">
        <v>30</v>
      </c>
      <c r="I55" s="184">
        <v>30</v>
      </c>
    </row>
    <row r="56" spans="2:9" ht="32.25" thickBot="1">
      <c r="B56" s="39" t="s">
        <v>208</v>
      </c>
      <c r="C56" s="19" t="s">
        <v>117</v>
      </c>
      <c r="D56" s="19" t="s">
        <v>77</v>
      </c>
      <c r="E56" s="19" t="s">
        <v>479</v>
      </c>
      <c r="F56" s="3">
        <v>8830020000</v>
      </c>
      <c r="G56" s="20">
        <v>244</v>
      </c>
      <c r="H56" s="20">
        <v>30</v>
      </c>
      <c r="I56" s="20">
        <v>30</v>
      </c>
    </row>
    <row r="57" spans="2:9" ht="16.5" thickBot="1">
      <c r="B57" s="173" t="s">
        <v>20</v>
      </c>
      <c r="C57" s="170" t="s">
        <v>117</v>
      </c>
      <c r="D57" s="170" t="s">
        <v>77</v>
      </c>
      <c r="E57" s="170">
        <v>13</v>
      </c>
      <c r="F57" s="175">
        <v>99</v>
      </c>
      <c r="G57" s="171"/>
      <c r="H57" s="175">
        <v>236.3</v>
      </c>
      <c r="I57" s="175">
        <v>236.3</v>
      </c>
    </row>
    <row r="58" spans="2:9" ht="158.25" thickBot="1">
      <c r="B58" s="167" t="s">
        <v>21</v>
      </c>
      <c r="C58" s="19" t="s">
        <v>117</v>
      </c>
      <c r="D58" s="19" t="s">
        <v>77</v>
      </c>
      <c r="E58" s="7">
        <v>13</v>
      </c>
      <c r="F58" s="3">
        <v>9980077730</v>
      </c>
      <c r="G58" s="2"/>
      <c r="H58" s="3">
        <v>236.3</v>
      </c>
      <c r="I58" s="3">
        <v>236.3</v>
      </c>
    </row>
    <row r="59" spans="2:9" ht="32.25" thickBot="1">
      <c r="B59" s="39" t="s">
        <v>13</v>
      </c>
      <c r="C59" s="19" t="s">
        <v>117</v>
      </c>
      <c r="D59" s="19" t="s">
        <v>77</v>
      </c>
      <c r="E59" s="7">
        <v>13</v>
      </c>
      <c r="F59" s="3">
        <v>9980077730</v>
      </c>
      <c r="G59" s="3">
        <v>244</v>
      </c>
      <c r="H59" s="3">
        <v>236.3</v>
      </c>
      <c r="I59" s="3">
        <v>236.3</v>
      </c>
    </row>
    <row r="60" spans="2:9" ht="16.5" thickBot="1">
      <c r="B60" s="173" t="s">
        <v>393</v>
      </c>
      <c r="C60" s="170" t="s">
        <v>117</v>
      </c>
      <c r="D60" s="170" t="s">
        <v>118</v>
      </c>
      <c r="E60" s="185"/>
      <c r="F60" s="184"/>
      <c r="G60" s="184"/>
      <c r="H60" s="186">
        <v>1638</v>
      </c>
      <c r="I60" s="186">
        <v>1704</v>
      </c>
    </row>
    <row r="61" spans="2:9" ht="32.25" thickBot="1">
      <c r="B61" s="39" t="s">
        <v>394</v>
      </c>
      <c r="C61" s="19" t="s">
        <v>117</v>
      </c>
      <c r="D61" s="19" t="s">
        <v>118</v>
      </c>
      <c r="E61" s="7" t="s">
        <v>112</v>
      </c>
      <c r="F61" s="3"/>
      <c r="G61" s="3"/>
      <c r="H61" s="3">
        <v>1638</v>
      </c>
      <c r="I61" s="3">
        <v>1704</v>
      </c>
    </row>
    <row r="62" spans="2:9" ht="63.75" thickBot="1">
      <c r="B62" s="39" t="s">
        <v>70</v>
      </c>
      <c r="C62" s="19" t="s">
        <v>117</v>
      </c>
      <c r="D62" s="19" t="s">
        <v>118</v>
      </c>
      <c r="E62" s="7" t="s">
        <v>112</v>
      </c>
      <c r="F62" s="20">
        <v>9980051180</v>
      </c>
      <c r="G62" s="3"/>
      <c r="H62" s="3">
        <v>1638</v>
      </c>
      <c r="I62" s="3">
        <v>1704</v>
      </c>
    </row>
    <row r="63" spans="2:9" ht="16.5" thickBot="1">
      <c r="B63" s="39" t="s">
        <v>391</v>
      </c>
      <c r="C63" s="19" t="s">
        <v>117</v>
      </c>
      <c r="D63" s="19" t="s">
        <v>118</v>
      </c>
      <c r="E63" s="7" t="s">
        <v>112</v>
      </c>
      <c r="F63" s="20">
        <v>9980051180</v>
      </c>
      <c r="G63" s="3">
        <v>530</v>
      </c>
      <c r="H63" s="3">
        <v>1638</v>
      </c>
      <c r="I63" s="3">
        <v>1704</v>
      </c>
    </row>
    <row r="64" spans="2:9" ht="16.5" thickBot="1">
      <c r="B64" s="173" t="s">
        <v>23</v>
      </c>
      <c r="C64" s="170" t="s">
        <v>117</v>
      </c>
      <c r="D64" s="187" t="s">
        <v>74</v>
      </c>
      <c r="E64" s="170"/>
      <c r="F64" s="184"/>
      <c r="G64" s="184"/>
      <c r="H64" s="184">
        <f>SUM(H66+H70)</f>
        <v>15202.8</v>
      </c>
      <c r="I64" s="184">
        <f>SUM(I66+I70)</f>
        <v>15202.8</v>
      </c>
    </row>
    <row r="65" spans="2:9" ht="16.5" thickBot="1">
      <c r="B65" s="173" t="s">
        <v>390</v>
      </c>
      <c r="C65" s="185" t="s">
        <v>117</v>
      </c>
      <c r="D65" s="193" t="s">
        <v>74</v>
      </c>
      <c r="E65" s="185" t="s">
        <v>113</v>
      </c>
      <c r="F65" s="184"/>
      <c r="G65" s="184"/>
      <c r="H65" s="184">
        <f>SUM(H67+H70)</f>
        <v>15202.8</v>
      </c>
      <c r="I65" s="184">
        <f>SUM(I67+I70)</f>
        <v>15202.8</v>
      </c>
    </row>
    <row r="66" spans="2:9" ht="48" thickBot="1">
      <c r="B66" s="194" t="s">
        <v>555</v>
      </c>
      <c r="C66" s="189" t="s">
        <v>117</v>
      </c>
      <c r="D66" s="190" t="s">
        <v>74</v>
      </c>
      <c r="E66" s="189" t="s">
        <v>113</v>
      </c>
      <c r="F66" s="195">
        <v>1530053900</v>
      </c>
      <c r="G66" s="191"/>
      <c r="H66" s="191">
        <v>15102.8</v>
      </c>
      <c r="I66" s="191">
        <v>15102.8</v>
      </c>
    </row>
    <row r="67" spans="2:9" ht="63.75" thickBot="1">
      <c r="B67" s="273" t="s">
        <v>504</v>
      </c>
      <c r="C67" s="19" t="s">
        <v>117</v>
      </c>
      <c r="D67" s="92" t="s">
        <v>74</v>
      </c>
      <c r="E67" s="19" t="s">
        <v>113</v>
      </c>
      <c r="F67" s="196">
        <v>1530053900</v>
      </c>
      <c r="G67" s="3">
        <v>244</v>
      </c>
      <c r="H67" s="20">
        <v>15102.8</v>
      </c>
      <c r="I67" s="191">
        <v>15102.8</v>
      </c>
    </row>
    <row r="68" spans="2:9" ht="16.5" thickBot="1">
      <c r="B68" s="273" t="s">
        <v>391</v>
      </c>
      <c r="C68" s="19" t="s">
        <v>117</v>
      </c>
      <c r="D68" s="92" t="s">
        <v>74</v>
      </c>
      <c r="E68" s="19" t="s">
        <v>113</v>
      </c>
      <c r="F68" s="268">
        <v>1530022260</v>
      </c>
      <c r="G68" s="3"/>
      <c r="H68" s="3">
        <v>15102.8</v>
      </c>
      <c r="I68" s="20">
        <v>15102.8</v>
      </c>
    </row>
    <row r="69" spans="2:9" ht="16.5" thickBot="1">
      <c r="B69" s="273" t="s">
        <v>392</v>
      </c>
      <c r="C69" s="19" t="s">
        <v>117</v>
      </c>
      <c r="D69" s="92" t="s">
        <v>74</v>
      </c>
      <c r="E69" s="19" t="s">
        <v>113</v>
      </c>
      <c r="F69" s="268">
        <v>1530022260</v>
      </c>
      <c r="G69" s="3">
        <v>540</v>
      </c>
      <c r="H69" s="3">
        <v>15102.8</v>
      </c>
      <c r="I69" s="3">
        <v>15102.8</v>
      </c>
    </row>
    <row r="70" spans="2:9" ht="32.25" thickBot="1">
      <c r="B70" s="169" t="s">
        <v>556</v>
      </c>
      <c r="C70" s="185" t="s">
        <v>117</v>
      </c>
      <c r="D70" s="193" t="s">
        <v>74</v>
      </c>
      <c r="E70" s="185" t="s">
        <v>557</v>
      </c>
      <c r="F70" s="197"/>
      <c r="G70" s="184"/>
      <c r="H70" s="184">
        <v>100</v>
      </c>
      <c r="I70" s="3">
        <v>100</v>
      </c>
    </row>
    <row r="71" spans="2:9" ht="79.5" thickBot="1">
      <c r="B71" s="273" t="s">
        <v>558</v>
      </c>
      <c r="C71" s="19" t="s">
        <v>117</v>
      </c>
      <c r="D71" s="92" t="s">
        <v>74</v>
      </c>
      <c r="E71" s="19" t="s">
        <v>557</v>
      </c>
      <c r="F71" s="268">
        <v>9980040002</v>
      </c>
      <c r="G71" s="3">
        <v>245</v>
      </c>
      <c r="H71" s="3">
        <v>100</v>
      </c>
      <c r="I71" s="3">
        <v>100</v>
      </c>
    </row>
    <row r="72" spans="2:9" ht="32.25" thickBot="1">
      <c r="B72" s="173" t="s">
        <v>24</v>
      </c>
      <c r="C72" s="170" t="s">
        <v>117</v>
      </c>
      <c r="D72" s="170" t="s">
        <v>75</v>
      </c>
      <c r="E72" s="170"/>
      <c r="F72" s="171"/>
      <c r="G72" s="171"/>
      <c r="H72" s="175">
        <v>5824.4669999999996</v>
      </c>
      <c r="I72" s="175">
        <v>5824.4669999999996</v>
      </c>
    </row>
    <row r="73" spans="2:9" ht="32.25" thickBot="1">
      <c r="B73" s="194" t="s">
        <v>560</v>
      </c>
      <c r="C73" s="189" t="s">
        <v>117</v>
      </c>
      <c r="D73" s="189" t="s">
        <v>75</v>
      </c>
      <c r="E73" s="189" t="s">
        <v>112</v>
      </c>
      <c r="F73" s="198" t="s">
        <v>561</v>
      </c>
      <c r="G73" s="199"/>
      <c r="H73" s="175">
        <v>5824.4669999999996</v>
      </c>
      <c r="I73" s="175">
        <v>5824.4669999999996</v>
      </c>
    </row>
    <row r="74" spans="2:9" ht="63.75" thickBot="1">
      <c r="B74" s="273" t="s">
        <v>504</v>
      </c>
      <c r="C74" s="15" t="s">
        <v>117</v>
      </c>
      <c r="D74" s="15" t="s">
        <v>75</v>
      </c>
      <c r="E74" s="15" t="s">
        <v>112</v>
      </c>
      <c r="F74" s="20" t="s">
        <v>561</v>
      </c>
      <c r="G74" s="20">
        <v>244</v>
      </c>
      <c r="H74" s="175">
        <v>5824.4669999999996</v>
      </c>
      <c r="I74" s="175">
        <v>5824.4669999999996</v>
      </c>
    </row>
    <row r="75" spans="2:9" ht="16.5" thickBot="1">
      <c r="B75" s="173" t="s">
        <v>25</v>
      </c>
      <c r="C75" s="170" t="s">
        <v>117</v>
      </c>
      <c r="D75" s="187" t="s">
        <v>76</v>
      </c>
      <c r="E75" s="174"/>
      <c r="F75" s="171"/>
      <c r="G75" s="171"/>
      <c r="H75" s="186">
        <f>SUM(H76+H83+H86)</f>
        <v>5909.3000000000011</v>
      </c>
      <c r="I75" s="186">
        <f>SUM(I76+I83+I86)</f>
        <v>5924.3000000000011</v>
      </c>
    </row>
    <row r="76" spans="2:9" ht="32.25" thickBot="1">
      <c r="B76" s="173" t="s">
        <v>66</v>
      </c>
      <c r="C76" s="170" t="s">
        <v>117</v>
      </c>
      <c r="D76" s="187" t="s">
        <v>76</v>
      </c>
      <c r="E76" s="170" t="s">
        <v>112</v>
      </c>
      <c r="F76" s="171"/>
      <c r="G76" s="171"/>
      <c r="H76" s="186">
        <f>SUM(H77:H82)</f>
        <v>5487.3000000000011</v>
      </c>
      <c r="I76" s="186">
        <f>SUM(I77:I82)</f>
        <v>5487.3000000000011</v>
      </c>
    </row>
    <row r="77" spans="2:9" ht="16.5" thickBot="1">
      <c r="B77" s="52" t="s">
        <v>648</v>
      </c>
      <c r="C77" s="19" t="s">
        <v>117</v>
      </c>
      <c r="D77" s="92" t="s">
        <v>76</v>
      </c>
      <c r="E77" s="19" t="s">
        <v>112</v>
      </c>
      <c r="F77" s="309">
        <v>1930606590</v>
      </c>
      <c r="G77" s="309">
        <v>611</v>
      </c>
      <c r="H77" s="3">
        <v>2331</v>
      </c>
      <c r="I77" s="3">
        <v>2331</v>
      </c>
    </row>
    <row r="78" spans="2:9" ht="32.25" thickBot="1">
      <c r="B78" s="52" t="s">
        <v>649</v>
      </c>
      <c r="C78" s="19" t="s">
        <v>117</v>
      </c>
      <c r="D78" s="92" t="s">
        <v>76</v>
      </c>
      <c r="E78" s="19" t="s">
        <v>112</v>
      </c>
      <c r="F78" s="309">
        <v>9996006000</v>
      </c>
      <c r="G78" s="309">
        <v>611</v>
      </c>
      <c r="H78" s="3">
        <v>3100</v>
      </c>
      <c r="I78" s="3">
        <v>3100</v>
      </c>
    </row>
    <row r="79" spans="2:9" ht="32.25" thickBot="1">
      <c r="B79" s="52" t="s">
        <v>649</v>
      </c>
      <c r="C79" s="19" t="s">
        <v>117</v>
      </c>
      <c r="D79" s="92" t="s">
        <v>76</v>
      </c>
      <c r="E79" s="19" t="s">
        <v>112</v>
      </c>
      <c r="F79" s="309">
        <v>9996006000</v>
      </c>
      <c r="G79" s="309">
        <v>613</v>
      </c>
      <c r="H79" s="3">
        <v>18.68</v>
      </c>
      <c r="I79" s="3">
        <v>18.68</v>
      </c>
    </row>
    <row r="80" spans="2:9" ht="32.25" thickBot="1">
      <c r="B80" s="52" t="s">
        <v>649</v>
      </c>
      <c r="C80" s="19" t="s">
        <v>117</v>
      </c>
      <c r="D80" s="92" t="s">
        <v>76</v>
      </c>
      <c r="E80" s="19" t="s">
        <v>112</v>
      </c>
      <c r="F80" s="309">
        <v>9996006000</v>
      </c>
      <c r="G80" s="309">
        <v>623</v>
      </c>
      <c r="H80" s="3">
        <v>18.68</v>
      </c>
      <c r="I80" s="3">
        <v>18.68</v>
      </c>
    </row>
    <row r="81" spans="2:12" ht="32.25" thickBot="1">
      <c r="B81" s="52" t="s">
        <v>649</v>
      </c>
      <c r="C81" s="19" t="s">
        <v>117</v>
      </c>
      <c r="D81" s="92" t="s">
        <v>76</v>
      </c>
      <c r="E81" s="19" t="s">
        <v>112</v>
      </c>
      <c r="F81" s="309">
        <v>9996006000</v>
      </c>
      <c r="G81" s="309">
        <v>633</v>
      </c>
      <c r="H81" s="3">
        <v>9.34</v>
      </c>
      <c r="I81" s="3">
        <v>9.34</v>
      </c>
    </row>
    <row r="82" spans="2:12" ht="32.25" thickBot="1">
      <c r="B82" s="52" t="s">
        <v>649</v>
      </c>
      <c r="C82" s="19" t="s">
        <v>117</v>
      </c>
      <c r="D82" s="92" t="s">
        <v>76</v>
      </c>
      <c r="E82" s="19" t="s">
        <v>112</v>
      </c>
      <c r="F82" s="309">
        <v>9996006000</v>
      </c>
      <c r="G82" s="309">
        <v>813</v>
      </c>
      <c r="H82" s="3">
        <v>9.6</v>
      </c>
      <c r="I82" s="3">
        <v>9.6</v>
      </c>
      <c r="L82" s="136"/>
    </row>
    <row r="83" spans="2:12" ht="32.25" thickBot="1">
      <c r="B83" s="173" t="s">
        <v>26</v>
      </c>
      <c r="C83" s="170" t="s">
        <v>117</v>
      </c>
      <c r="D83" s="170" t="s">
        <v>76</v>
      </c>
      <c r="E83" s="170" t="s">
        <v>76</v>
      </c>
      <c r="F83" s="171"/>
      <c r="G83" s="171"/>
      <c r="H83" s="175">
        <v>50</v>
      </c>
      <c r="I83" s="175">
        <v>50</v>
      </c>
    </row>
    <row r="84" spans="2:12" ht="32.25" thickBot="1">
      <c r="B84" s="5" t="s">
        <v>27</v>
      </c>
      <c r="C84" s="19" t="s">
        <v>117</v>
      </c>
      <c r="D84" s="7" t="s">
        <v>76</v>
      </c>
      <c r="E84" s="7" t="s">
        <v>76</v>
      </c>
      <c r="F84" s="3">
        <v>3310199000</v>
      </c>
      <c r="G84" s="2"/>
      <c r="H84" s="3">
        <v>50</v>
      </c>
      <c r="I84" s="3">
        <v>50</v>
      </c>
    </row>
    <row r="85" spans="2:12" ht="32.25" thickBot="1">
      <c r="B85" s="39" t="s">
        <v>13</v>
      </c>
      <c r="C85" s="19" t="s">
        <v>117</v>
      </c>
      <c r="D85" s="7" t="s">
        <v>76</v>
      </c>
      <c r="E85" s="7" t="s">
        <v>76</v>
      </c>
      <c r="F85" s="3">
        <v>3310199000</v>
      </c>
      <c r="G85" s="3">
        <v>244</v>
      </c>
      <c r="H85" s="3">
        <v>50</v>
      </c>
      <c r="I85" s="3">
        <v>50</v>
      </c>
    </row>
    <row r="86" spans="2:12" ht="32.25" thickBot="1">
      <c r="B86" s="173" t="s">
        <v>28</v>
      </c>
      <c r="C86" s="170" t="s">
        <v>117</v>
      </c>
      <c r="D86" s="170" t="s">
        <v>76</v>
      </c>
      <c r="E86" s="170" t="s">
        <v>113</v>
      </c>
      <c r="F86" s="171"/>
      <c r="G86" s="171"/>
      <c r="H86" s="175">
        <f>SUM(H87)</f>
        <v>372</v>
      </c>
      <c r="I86" s="175">
        <f>SUM(I87)</f>
        <v>387</v>
      </c>
    </row>
    <row r="87" spans="2:12" ht="79.5" thickBot="1">
      <c r="B87" s="167" t="s">
        <v>29</v>
      </c>
      <c r="C87" s="15" t="s">
        <v>117</v>
      </c>
      <c r="D87" s="8" t="s">
        <v>76</v>
      </c>
      <c r="E87" s="8" t="s">
        <v>113</v>
      </c>
      <c r="F87" s="1">
        <v>9980077740</v>
      </c>
      <c r="G87" s="2"/>
      <c r="H87" s="1">
        <f>SUM(H88:H90)</f>
        <v>372</v>
      </c>
      <c r="I87" s="1">
        <f>SUM(I88:I90)</f>
        <v>387</v>
      </c>
    </row>
    <row r="88" spans="2:12" ht="48" thickBot="1">
      <c r="B88" s="5" t="s">
        <v>9</v>
      </c>
      <c r="C88" s="19" t="s">
        <v>117</v>
      </c>
      <c r="D88" s="7" t="s">
        <v>76</v>
      </c>
      <c r="E88" s="7" t="s">
        <v>113</v>
      </c>
      <c r="F88" s="3">
        <v>9980077740</v>
      </c>
      <c r="G88" s="3">
        <v>121</v>
      </c>
      <c r="H88" s="3">
        <v>286</v>
      </c>
      <c r="I88" s="3">
        <v>298</v>
      </c>
    </row>
    <row r="89" spans="2:12" ht="79.5" thickBot="1">
      <c r="B89" s="39" t="s">
        <v>10</v>
      </c>
      <c r="C89" s="19" t="s">
        <v>117</v>
      </c>
      <c r="D89" s="7" t="s">
        <v>76</v>
      </c>
      <c r="E89" s="7" t="s">
        <v>113</v>
      </c>
      <c r="F89" s="3">
        <v>9980077740</v>
      </c>
      <c r="G89" s="3">
        <v>129</v>
      </c>
      <c r="H89" s="3">
        <v>86</v>
      </c>
      <c r="I89" s="3">
        <v>89</v>
      </c>
    </row>
    <row r="90" spans="2:12" ht="32.25" thickBot="1">
      <c r="B90" s="39" t="s">
        <v>13</v>
      </c>
      <c r="C90" s="19" t="s">
        <v>117</v>
      </c>
      <c r="D90" s="7" t="s">
        <v>76</v>
      </c>
      <c r="E90" s="7" t="s">
        <v>113</v>
      </c>
      <c r="F90" s="3">
        <v>9980077740</v>
      </c>
      <c r="G90" s="3">
        <v>244</v>
      </c>
      <c r="H90" s="3"/>
      <c r="I90" s="3"/>
    </row>
    <row r="91" spans="2:12" ht="16.5" thickBot="1">
      <c r="B91" s="173" t="s">
        <v>31</v>
      </c>
      <c r="C91" s="170" t="s">
        <v>117</v>
      </c>
      <c r="D91" s="170">
        <v>10</v>
      </c>
      <c r="E91" s="174"/>
      <c r="F91" s="171"/>
      <c r="G91" s="171"/>
      <c r="H91" s="202">
        <f>SUM(H92+H95)</f>
        <v>8947.2750000000015</v>
      </c>
      <c r="I91" s="202">
        <f>SUM(I92+I95)</f>
        <v>9194.7989999999991</v>
      </c>
    </row>
    <row r="92" spans="2:12" ht="16.5" thickBot="1">
      <c r="B92" s="173" t="s">
        <v>32</v>
      </c>
      <c r="C92" s="170" t="s">
        <v>117</v>
      </c>
      <c r="D92" s="170">
        <v>10</v>
      </c>
      <c r="E92" s="170" t="s">
        <v>77</v>
      </c>
      <c r="F92" s="171"/>
      <c r="G92" s="171"/>
      <c r="H92" s="175">
        <v>500</v>
      </c>
      <c r="I92" s="175">
        <v>500</v>
      </c>
    </row>
    <row r="93" spans="2:12" ht="32.25" thickBot="1">
      <c r="B93" s="167" t="s">
        <v>33</v>
      </c>
      <c r="C93" s="15" t="s">
        <v>117</v>
      </c>
      <c r="D93" s="8">
        <v>10</v>
      </c>
      <c r="E93" s="8" t="s">
        <v>77</v>
      </c>
      <c r="F93" s="1">
        <v>2210728960</v>
      </c>
      <c r="G93" s="2"/>
      <c r="H93" s="1">
        <v>500</v>
      </c>
      <c r="I93" s="1">
        <v>500</v>
      </c>
    </row>
    <row r="94" spans="2:12" ht="32.25" thickBot="1">
      <c r="B94" s="5" t="s">
        <v>34</v>
      </c>
      <c r="C94" s="19" t="s">
        <v>117</v>
      </c>
      <c r="D94" s="7">
        <v>10</v>
      </c>
      <c r="E94" s="7" t="s">
        <v>77</v>
      </c>
      <c r="F94" s="3">
        <v>2210728960</v>
      </c>
      <c r="G94" s="3">
        <v>312</v>
      </c>
      <c r="H94" s="3">
        <v>500</v>
      </c>
      <c r="I94" s="3">
        <v>500</v>
      </c>
    </row>
    <row r="95" spans="2:12" ht="16.5" thickBot="1">
      <c r="B95" s="173" t="s">
        <v>35</v>
      </c>
      <c r="C95" s="170" t="s">
        <v>117</v>
      </c>
      <c r="D95" s="170">
        <v>10</v>
      </c>
      <c r="E95" s="170" t="s">
        <v>74</v>
      </c>
      <c r="F95" s="171"/>
      <c r="G95" s="171"/>
      <c r="H95" s="175">
        <f>SUM(H97+H99+H101)</f>
        <v>8447.2750000000015</v>
      </c>
      <c r="I95" s="175">
        <f>SUM(I97+I99+I101)</f>
        <v>8694.7989999999991</v>
      </c>
    </row>
    <row r="96" spans="2:12" ht="63.75" thickBot="1">
      <c r="B96" s="173" t="s">
        <v>262</v>
      </c>
      <c r="C96" s="170" t="s">
        <v>117</v>
      </c>
      <c r="D96" s="170" t="s">
        <v>263</v>
      </c>
      <c r="E96" s="170" t="s">
        <v>74</v>
      </c>
      <c r="F96" s="175">
        <v>2230752600</v>
      </c>
      <c r="G96" s="171"/>
      <c r="H96" s="175">
        <v>150.82300000000001</v>
      </c>
      <c r="I96" s="175">
        <v>155.34700000000001</v>
      </c>
    </row>
    <row r="97" spans="2:9" ht="32.25" thickBot="1">
      <c r="B97" s="5" t="s">
        <v>34</v>
      </c>
      <c r="C97" s="19" t="s">
        <v>117</v>
      </c>
      <c r="D97" s="7" t="s">
        <v>263</v>
      </c>
      <c r="E97" s="7" t="s">
        <v>74</v>
      </c>
      <c r="F97" s="3">
        <v>2230752600</v>
      </c>
      <c r="G97" s="3">
        <v>313</v>
      </c>
      <c r="H97" s="3">
        <v>150.82300000000001</v>
      </c>
      <c r="I97" s="3">
        <v>155.34700000000001</v>
      </c>
    </row>
    <row r="98" spans="2:9" ht="48" thickBot="1">
      <c r="B98" s="173" t="s">
        <v>36</v>
      </c>
      <c r="C98" s="170" t="s">
        <v>117</v>
      </c>
      <c r="D98" s="170">
        <v>10</v>
      </c>
      <c r="E98" s="170" t="s">
        <v>74</v>
      </c>
      <c r="F98" s="175">
        <v>2230781510</v>
      </c>
      <c r="G98" s="171"/>
      <c r="H98" s="175">
        <v>6051</v>
      </c>
      <c r="I98" s="175">
        <v>6294</v>
      </c>
    </row>
    <row r="99" spans="2:9" ht="32.25" thickBot="1">
      <c r="B99" s="5" t="s">
        <v>34</v>
      </c>
      <c r="C99" s="19" t="s">
        <v>117</v>
      </c>
      <c r="D99" s="7">
        <v>10</v>
      </c>
      <c r="E99" s="7" t="s">
        <v>74</v>
      </c>
      <c r="F99" s="3">
        <v>2230781510</v>
      </c>
      <c r="G99" s="3">
        <v>313</v>
      </c>
      <c r="H99" s="3">
        <v>6051</v>
      </c>
      <c r="I99" s="3">
        <v>6294</v>
      </c>
    </row>
    <row r="100" spans="2:9" ht="111" thickBot="1">
      <c r="B100" s="173" t="s">
        <v>37</v>
      </c>
      <c r="C100" s="170" t="s">
        <v>117</v>
      </c>
      <c r="D100" s="170">
        <v>10</v>
      </c>
      <c r="E100" s="170" t="s">
        <v>74</v>
      </c>
      <c r="F100" s="175" t="s">
        <v>548</v>
      </c>
      <c r="G100" s="171"/>
      <c r="H100" s="175">
        <v>2245.4520000000002</v>
      </c>
      <c r="I100" s="175">
        <v>2245.4520000000002</v>
      </c>
    </row>
    <row r="101" spans="2:9" ht="32.25" thickBot="1">
      <c r="B101" s="5" t="s">
        <v>34</v>
      </c>
      <c r="C101" s="19" t="s">
        <v>117</v>
      </c>
      <c r="D101" s="7">
        <v>10</v>
      </c>
      <c r="E101" s="7" t="s">
        <v>74</v>
      </c>
      <c r="F101" s="3" t="s">
        <v>548</v>
      </c>
      <c r="G101" s="3">
        <v>412</v>
      </c>
      <c r="H101" s="3">
        <v>2245.4520000000002</v>
      </c>
      <c r="I101" s="3">
        <v>2245.4520000000002</v>
      </c>
    </row>
    <row r="102" spans="2:9" ht="32.25" thickBot="1">
      <c r="B102" s="173" t="s">
        <v>38</v>
      </c>
      <c r="C102" s="170" t="s">
        <v>117</v>
      </c>
      <c r="D102" s="170">
        <v>11</v>
      </c>
      <c r="E102" s="174"/>
      <c r="F102" s="171"/>
      <c r="G102" s="171"/>
      <c r="H102" s="175">
        <v>1300</v>
      </c>
      <c r="I102" s="175">
        <f>SUM(I105:I107)</f>
        <v>1300</v>
      </c>
    </row>
    <row r="103" spans="2:9" ht="16.5" thickBot="1">
      <c r="B103" s="14" t="s">
        <v>39</v>
      </c>
      <c r="C103" s="19" t="s">
        <v>117</v>
      </c>
      <c r="D103" s="19">
        <v>11</v>
      </c>
      <c r="E103" s="19" t="s">
        <v>75</v>
      </c>
      <c r="F103" s="17"/>
      <c r="G103" s="17"/>
      <c r="H103" s="20">
        <v>1300</v>
      </c>
      <c r="I103" s="20">
        <v>1300</v>
      </c>
    </row>
    <row r="104" spans="2:9" ht="32.25" thickBot="1">
      <c r="B104" s="14" t="s">
        <v>40</v>
      </c>
      <c r="C104" s="19" t="s">
        <v>117</v>
      </c>
      <c r="D104" s="19">
        <v>11</v>
      </c>
      <c r="E104" s="19" t="s">
        <v>75</v>
      </c>
      <c r="F104" s="20">
        <v>2460120000</v>
      </c>
      <c r="G104" s="17"/>
      <c r="H104" s="20">
        <v>1300</v>
      </c>
      <c r="I104" s="20">
        <v>1300</v>
      </c>
    </row>
    <row r="105" spans="2:9" ht="63.75" thickBot="1">
      <c r="B105" s="5" t="s">
        <v>550</v>
      </c>
      <c r="C105" s="19" t="s">
        <v>117</v>
      </c>
      <c r="D105" s="19">
        <v>11</v>
      </c>
      <c r="E105" s="19" t="s">
        <v>75</v>
      </c>
      <c r="F105" s="20">
        <v>2460120000</v>
      </c>
      <c r="G105" s="20">
        <v>123</v>
      </c>
      <c r="H105" s="20">
        <v>0</v>
      </c>
      <c r="I105" s="20">
        <v>0</v>
      </c>
    </row>
    <row r="106" spans="2:9" ht="32.25" thickBot="1">
      <c r="B106" s="21" t="s">
        <v>13</v>
      </c>
      <c r="C106" s="19" t="s">
        <v>117</v>
      </c>
      <c r="D106" s="19">
        <v>11</v>
      </c>
      <c r="E106" s="19" t="s">
        <v>75</v>
      </c>
      <c r="F106" s="20">
        <v>2460120000</v>
      </c>
      <c r="G106" s="20">
        <v>244</v>
      </c>
      <c r="H106" s="20">
        <v>200</v>
      </c>
      <c r="I106" s="20">
        <v>200</v>
      </c>
    </row>
    <row r="107" spans="2:9" ht="16.5" thickBot="1">
      <c r="B107" s="39" t="s">
        <v>551</v>
      </c>
      <c r="C107" s="19" t="s">
        <v>117</v>
      </c>
      <c r="D107" s="19">
        <v>11</v>
      </c>
      <c r="E107" s="19" t="s">
        <v>75</v>
      </c>
      <c r="F107" s="20">
        <v>2460120000</v>
      </c>
      <c r="G107" s="20">
        <v>350</v>
      </c>
      <c r="H107" s="20">
        <v>1100</v>
      </c>
      <c r="I107" s="20">
        <v>1100</v>
      </c>
    </row>
    <row r="108" spans="2:9" ht="32.25" thickBot="1">
      <c r="B108" s="173" t="s">
        <v>41</v>
      </c>
      <c r="C108" s="170" t="s">
        <v>117</v>
      </c>
      <c r="D108" s="187">
        <v>12</v>
      </c>
      <c r="E108" s="174"/>
      <c r="F108" s="171"/>
      <c r="G108" s="171"/>
      <c r="H108" s="186">
        <v>3300</v>
      </c>
      <c r="I108" s="186">
        <v>3300</v>
      </c>
    </row>
    <row r="109" spans="2:9" ht="32.25" thickBot="1">
      <c r="B109" s="14" t="s">
        <v>42</v>
      </c>
      <c r="C109" s="15" t="s">
        <v>117</v>
      </c>
      <c r="D109" s="15">
        <v>12</v>
      </c>
      <c r="E109" s="15" t="s">
        <v>118</v>
      </c>
      <c r="F109" s="16">
        <v>2520200190</v>
      </c>
      <c r="G109" s="203"/>
      <c r="H109" s="16">
        <v>3300</v>
      </c>
      <c r="I109" s="16">
        <v>3300</v>
      </c>
    </row>
    <row r="110" spans="2:9" ht="32.25" thickBot="1">
      <c r="B110" s="18" t="s">
        <v>43</v>
      </c>
      <c r="C110" s="19" t="s">
        <v>117</v>
      </c>
      <c r="D110" s="19">
        <v>12</v>
      </c>
      <c r="E110" s="19" t="s">
        <v>118</v>
      </c>
      <c r="F110" s="20">
        <v>2520200190</v>
      </c>
      <c r="G110" s="20">
        <v>611</v>
      </c>
      <c r="H110" s="20">
        <v>3300</v>
      </c>
      <c r="I110" s="20">
        <v>3300</v>
      </c>
    </row>
    <row r="111" spans="2:9" ht="48" thickBot="1">
      <c r="B111" s="173" t="s">
        <v>44</v>
      </c>
      <c r="C111" s="170" t="s">
        <v>117</v>
      </c>
      <c r="D111" s="170">
        <v>13</v>
      </c>
      <c r="E111" s="174"/>
      <c r="F111" s="171"/>
      <c r="G111" s="171"/>
      <c r="H111" s="283">
        <v>40.5</v>
      </c>
      <c r="I111" s="283">
        <v>27</v>
      </c>
    </row>
    <row r="112" spans="2:9" ht="32.25" thickBot="1">
      <c r="B112" s="14" t="s">
        <v>45</v>
      </c>
      <c r="C112" s="15" t="s">
        <v>117</v>
      </c>
      <c r="D112" s="15">
        <v>13</v>
      </c>
      <c r="E112" s="15" t="s">
        <v>77</v>
      </c>
      <c r="F112" s="16">
        <v>2610227880</v>
      </c>
      <c r="G112" s="17"/>
      <c r="H112" s="16">
        <v>40.5</v>
      </c>
      <c r="I112" s="16">
        <v>27</v>
      </c>
    </row>
    <row r="113" spans="2:9" ht="32.25" thickBot="1">
      <c r="B113" s="18" t="s">
        <v>46</v>
      </c>
      <c r="C113" s="19" t="s">
        <v>117</v>
      </c>
      <c r="D113" s="19">
        <v>13</v>
      </c>
      <c r="E113" s="19" t="s">
        <v>77</v>
      </c>
      <c r="F113" s="20">
        <v>2610227880</v>
      </c>
      <c r="G113" s="20">
        <v>730</v>
      </c>
      <c r="H113" s="20">
        <v>40.5</v>
      </c>
      <c r="I113" s="20">
        <v>27</v>
      </c>
    </row>
    <row r="114" spans="2:9" ht="48" thickBot="1">
      <c r="B114" s="173" t="s">
        <v>116</v>
      </c>
      <c r="C114" s="187" t="s">
        <v>114</v>
      </c>
      <c r="D114" s="187" t="s">
        <v>77</v>
      </c>
      <c r="E114" s="187" t="s">
        <v>115</v>
      </c>
      <c r="F114" s="186">
        <v>9980020000</v>
      </c>
      <c r="G114" s="171"/>
      <c r="H114" s="186">
        <f>SUM(H115:H119)</f>
        <v>4910</v>
      </c>
      <c r="I114" s="186">
        <f>SUM(I115:I119)</f>
        <v>4910</v>
      </c>
    </row>
    <row r="115" spans="2:9" ht="48" thickBot="1">
      <c r="B115" s="5" t="s">
        <v>9</v>
      </c>
      <c r="C115" s="19" t="s">
        <v>114</v>
      </c>
      <c r="D115" s="19" t="s">
        <v>77</v>
      </c>
      <c r="E115" s="19" t="s">
        <v>115</v>
      </c>
      <c r="F115" s="3">
        <v>9980020000</v>
      </c>
      <c r="G115" s="3">
        <v>121</v>
      </c>
      <c r="H115" s="3">
        <v>3300</v>
      </c>
      <c r="I115" s="3">
        <v>3300</v>
      </c>
    </row>
    <row r="116" spans="2:9" ht="48" thickBot="1">
      <c r="B116" s="39" t="s">
        <v>47</v>
      </c>
      <c r="C116" s="19" t="s">
        <v>114</v>
      </c>
      <c r="D116" s="19" t="s">
        <v>77</v>
      </c>
      <c r="E116" s="19" t="s">
        <v>115</v>
      </c>
      <c r="F116" s="3">
        <v>9980020000</v>
      </c>
      <c r="G116" s="3">
        <v>122</v>
      </c>
      <c r="H116" s="3">
        <v>30</v>
      </c>
      <c r="I116" s="3">
        <v>30</v>
      </c>
    </row>
    <row r="117" spans="2:9" ht="79.5" thickBot="1">
      <c r="B117" s="39" t="s">
        <v>10</v>
      </c>
      <c r="C117" s="19" t="s">
        <v>114</v>
      </c>
      <c r="D117" s="19" t="s">
        <v>77</v>
      </c>
      <c r="E117" s="19" t="s">
        <v>115</v>
      </c>
      <c r="F117" s="3">
        <v>9980020000</v>
      </c>
      <c r="G117" s="3">
        <v>129</v>
      </c>
      <c r="H117" s="3">
        <v>997</v>
      </c>
      <c r="I117" s="3">
        <v>997</v>
      </c>
    </row>
    <row r="118" spans="2:9" ht="32.25" thickBot="1">
      <c r="B118" s="39" t="s">
        <v>13</v>
      </c>
      <c r="C118" s="19" t="s">
        <v>114</v>
      </c>
      <c r="D118" s="19" t="s">
        <v>77</v>
      </c>
      <c r="E118" s="19" t="s">
        <v>115</v>
      </c>
      <c r="F118" s="3">
        <v>9980020000</v>
      </c>
      <c r="G118" s="3">
        <v>244</v>
      </c>
      <c r="H118" s="3">
        <v>565</v>
      </c>
      <c r="I118" s="3">
        <v>565</v>
      </c>
    </row>
    <row r="119" spans="2:9" ht="32.25" thickBot="1">
      <c r="B119" s="5" t="s">
        <v>48</v>
      </c>
      <c r="C119" s="19" t="s">
        <v>114</v>
      </c>
      <c r="D119" s="19" t="s">
        <v>77</v>
      </c>
      <c r="E119" s="19" t="s">
        <v>115</v>
      </c>
      <c r="F119" s="3">
        <v>9980020000</v>
      </c>
      <c r="G119" s="3">
        <v>850</v>
      </c>
      <c r="H119" s="3">
        <v>18</v>
      </c>
      <c r="I119" s="3">
        <v>18</v>
      </c>
    </row>
    <row r="120" spans="2:9" ht="63.75" thickBot="1">
      <c r="B120" s="173" t="s">
        <v>22</v>
      </c>
      <c r="C120" s="170" t="s">
        <v>72</v>
      </c>
      <c r="D120" s="170" t="s">
        <v>112</v>
      </c>
      <c r="E120" s="170"/>
      <c r="F120" s="184"/>
      <c r="G120" s="175"/>
      <c r="H120" s="204">
        <f>SUM(H121)</f>
        <v>4675</v>
      </c>
      <c r="I120" s="204">
        <f>SUM(I121)</f>
        <v>4670</v>
      </c>
    </row>
    <row r="121" spans="2:9" ht="63.75" thickBot="1">
      <c r="B121" s="9" t="s">
        <v>49</v>
      </c>
      <c r="C121" s="8" t="s">
        <v>72</v>
      </c>
      <c r="D121" s="8" t="s">
        <v>112</v>
      </c>
      <c r="E121" s="8" t="s">
        <v>113</v>
      </c>
      <c r="F121" s="8">
        <v>740120000</v>
      </c>
      <c r="G121" s="8"/>
      <c r="H121" s="34">
        <f>SUM(H122:H126)</f>
        <v>4675</v>
      </c>
      <c r="I121" s="34">
        <f>SUM(I122:I126)</f>
        <v>4670</v>
      </c>
    </row>
    <row r="122" spans="2:9" ht="48" thickBot="1">
      <c r="B122" s="10" t="s">
        <v>30</v>
      </c>
      <c r="C122" s="7" t="s">
        <v>72</v>
      </c>
      <c r="D122" s="7" t="s">
        <v>112</v>
      </c>
      <c r="E122" s="7" t="s">
        <v>113</v>
      </c>
      <c r="F122" s="7">
        <v>740120000</v>
      </c>
      <c r="G122" s="7">
        <v>111</v>
      </c>
      <c r="H122" s="142">
        <v>3300</v>
      </c>
      <c r="I122" s="142">
        <v>3300</v>
      </c>
    </row>
    <row r="123" spans="2:9" ht="16.5" thickBot="1">
      <c r="B123" s="39" t="s">
        <v>398</v>
      </c>
      <c r="C123" s="7" t="s">
        <v>72</v>
      </c>
      <c r="D123" s="7" t="s">
        <v>112</v>
      </c>
      <c r="E123" s="7" t="s">
        <v>113</v>
      </c>
      <c r="F123" s="7">
        <v>740120000</v>
      </c>
      <c r="G123" s="7" t="s">
        <v>123</v>
      </c>
      <c r="H123" s="142">
        <v>28</v>
      </c>
      <c r="I123" s="142">
        <v>28</v>
      </c>
    </row>
    <row r="124" spans="2:9" ht="79.5" thickBot="1">
      <c r="B124" s="275" t="s">
        <v>10</v>
      </c>
      <c r="C124" s="7" t="s">
        <v>72</v>
      </c>
      <c r="D124" s="7" t="s">
        <v>112</v>
      </c>
      <c r="E124" s="7" t="s">
        <v>113</v>
      </c>
      <c r="F124" s="3">
        <v>740120000</v>
      </c>
      <c r="G124" s="3">
        <v>119</v>
      </c>
      <c r="H124" s="3">
        <v>997</v>
      </c>
      <c r="I124" s="3">
        <v>997</v>
      </c>
    </row>
    <row r="125" spans="2:9" ht="32.25" thickBot="1">
      <c r="B125" s="39" t="s">
        <v>13</v>
      </c>
      <c r="C125" s="7" t="s">
        <v>72</v>
      </c>
      <c r="D125" s="7" t="s">
        <v>112</v>
      </c>
      <c r="E125" s="7" t="s">
        <v>113</v>
      </c>
      <c r="F125" s="3">
        <v>740120000</v>
      </c>
      <c r="G125" s="3">
        <v>244</v>
      </c>
      <c r="H125" s="3">
        <v>350</v>
      </c>
      <c r="I125" s="3">
        <v>345</v>
      </c>
    </row>
    <row r="126" spans="2:9" ht="32.25" thickBot="1">
      <c r="B126" s="5" t="s">
        <v>48</v>
      </c>
      <c r="C126" s="7" t="s">
        <v>72</v>
      </c>
      <c r="D126" s="7" t="s">
        <v>112</v>
      </c>
      <c r="E126" s="7" t="s">
        <v>113</v>
      </c>
      <c r="F126" s="3">
        <v>740120000</v>
      </c>
      <c r="G126" s="3">
        <v>850</v>
      </c>
      <c r="H126" s="3"/>
      <c r="I126" s="3"/>
    </row>
    <row r="127" spans="2:9" ht="16.5" thickBot="1">
      <c r="B127" s="173" t="s">
        <v>23</v>
      </c>
      <c r="C127" s="170" t="s">
        <v>73</v>
      </c>
      <c r="D127" s="170" t="s">
        <v>74</v>
      </c>
      <c r="E127" s="170"/>
      <c r="F127" s="170"/>
      <c r="G127" s="170"/>
      <c r="H127" s="204">
        <f>SUM(H129)</f>
        <v>1732</v>
      </c>
      <c r="I127" s="204">
        <f>SUM(I129)</f>
        <v>1732</v>
      </c>
    </row>
    <row r="128" spans="2:9" ht="16.5" thickBot="1">
      <c r="B128" s="167" t="s">
        <v>50</v>
      </c>
      <c r="C128" s="8" t="s">
        <v>73</v>
      </c>
      <c r="D128" s="8" t="s">
        <v>74</v>
      </c>
      <c r="E128" s="8" t="s">
        <v>75</v>
      </c>
      <c r="F128" s="8"/>
      <c r="G128" s="8"/>
      <c r="H128" s="34">
        <f>SUM(H129)</f>
        <v>1732</v>
      </c>
      <c r="I128" s="34">
        <f>SUM(I129)</f>
        <v>1732</v>
      </c>
    </row>
    <row r="129" spans="2:12" ht="16.5" thickBot="1">
      <c r="B129" s="167" t="s">
        <v>51</v>
      </c>
      <c r="C129" s="8" t="s">
        <v>73</v>
      </c>
      <c r="D129" s="8" t="s">
        <v>74</v>
      </c>
      <c r="E129" s="8" t="s">
        <v>75</v>
      </c>
      <c r="F129" s="8">
        <v>1410211000</v>
      </c>
      <c r="G129" s="8"/>
      <c r="H129" s="34">
        <f>SUM(H130+H131+H132+H133)</f>
        <v>1732</v>
      </c>
      <c r="I129" s="34">
        <f>SUM(I130+I131+I132+I133)</f>
        <v>1732</v>
      </c>
    </row>
    <row r="130" spans="2:12" ht="48" thickBot="1">
      <c r="B130" s="39" t="s">
        <v>9</v>
      </c>
      <c r="C130" s="7" t="s">
        <v>73</v>
      </c>
      <c r="D130" s="7" t="s">
        <v>74</v>
      </c>
      <c r="E130" s="7" t="s">
        <v>75</v>
      </c>
      <c r="F130" s="7">
        <v>1410211000</v>
      </c>
      <c r="G130" s="7">
        <v>121</v>
      </c>
      <c r="H130" s="142">
        <v>1063</v>
      </c>
      <c r="I130" s="142">
        <v>1063</v>
      </c>
    </row>
    <row r="131" spans="2:12" ht="79.5" thickBot="1">
      <c r="B131" s="39" t="s">
        <v>10</v>
      </c>
      <c r="C131" s="7" t="s">
        <v>73</v>
      </c>
      <c r="D131" s="7" t="s">
        <v>74</v>
      </c>
      <c r="E131" s="7" t="s">
        <v>75</v>
      </c>
      <c r="F131" s="7">
        <v>1410211000</v>
      </c>
      <c r="G131" s="7">
        <v>129</v>
      </c>
      <c r="H131" s="142">
        <v>321</v>
      </c>
      <c r="I131" s="142">
        <v>321</v>
      </c>
    </row>
    <row r="132" spans="2:12" ht="32.25" thickBot="1">
      <c r="B132" s="39" t="s">
        <v>13</v>
      </c>
      <c r="C132" s="7" t="s">
        <v>73</v>
      </c>
      <c r="D132" s="7" t="s">
        <v>74</v>
      </c>
      <c r="E132" s="7" t="s">
        <v>75</v>
      </c>
      <c r="F132" s="7">
        <v>1410211000</v>
      </c>
      <c r="G132" s="7">
        <v>244</v>
      </c>
      <c r="H132" s="142">
        <v>345</v>
      </c>
      <c r="I132" s="142">
        <v>345</v>
      </c>
    </row>
    <row r="133" spans="2:12" ht="32.25" thickBot="1">
      <c r="B133" s="5" t="s">
        <v>48</v>
      </c>
      <c r="C133" s="7" t="s">
        <v>73</v>
      </c>
      <c r="D133" s="7" t="s">
        <v>74</v>
      </c>
      <c r="E133" s="7" t="s">
        <v>75</v>
      </c>
      <c r="F133" s="7">
        <v>1410211000</v>
      </c>
      <c r="G133" s="7">
        <v>850</v>
      </c>
      <c r="H133" s="142">
        <v>3</v>
      </c>
      <c r="I133" s="142">
        <v>3</v>
      </c>
    </row>
    <row r="134" spans="2:12" ht="16.5" thickBot="1">
      <c r="B134" s="173" t="s">
        <v>25</v>
      </c>
      <c r="C134" s="170" t="s">
        <v>179</v>
      </c>
      <c r="D134" s="170" t="s">
        <v>76</v>
      </c>
      <c r="E134" s="170"/>
      <c r="F134" s="170"/>
      <c r="G134" s="170"/>
      <c r="H134" s="172">
        <f>SUM(H135+H463+H813+H831)</f>
        <v>550054.11200000008</v>
      </c>
      <c r="I134" s="172">
        <f>SUM(I135+I463+I813+I831)</f>
        <v>550072.61200000008</v>
      </c>
    </row>
    <row r="135" spans="2:12" ht="16.5" thickBot="1">
      <c r="B135" s="173" t="s">
        <v>52</v>
      </c>
      <c r="C135" s="170" t="s">
        <v>179</v>
      </c>
      <c r="D135" s="170" t="s">
        <v>76</v>
      </c>
      <c r="E135" s="170"/>
      <c r="F135" s="170"/>
      <c r="G135" s="170"/>
      <c r="H135" s="172">
        <f>SUM(H136+H153+H170+H187+H208+H225+H242+H259+H276+H293+H310+H327+H344+H361+H378+H395+H412+H429+H446)</f>
        <v>112685.79999999999</v>
      </c>
      <c r="I135" s="172">
        <f>SUM(I136+I153+I170+I187+I208+I225+I242+I259+I276+I293+I310+I327+I344+I361+I378+I395+I412+I429+I446)</f>
        <v>112837.29999999999</v>
      </c>
    </row>
    <row r="136" spans="2:12" ht="32.25" thickBot="1">
      <c r="B136" s="205" t="s">
        <v>53</v>
      </c>
      <c r="C136" s="206" t="s">
        <v>78</v>
      </c>
      <c r="D136" s="206"/>
      <c r="E136" s="206"/>
      <c r="F136" s="206"/>
      <c r="G136" s="206"/>
      <c r="H136" s="208">
        <f>SUM(H137+H149)</f>
        <v>12205.120999999999</v>
      </c>
      <c r="I136" s="208">
        <f>SUM(I137+I149)</f>
        <v>12205.120999999999</v>
      </c>
      <c r="L136" s="136"/>
    </row>
    <row r="137" spans="2:12" ht="16.5" thickBot="1">
      <c r="B137" s="167" t="s">
        <v>52</v>
      </c>
      <c r="C137" s="15" t="s">
        <v>78</v>
      </c>
      <c r="D137" s="15" t="s">
        <v>76</v>
      </c>
      <c r="E137" s="15" t="s">
        <v>77</v>
      </c>
      <c r="F137" s="15"/>
      <c r="G137" s="15"/>
      <c r="H137" s="209">
        <f>SUM(H138+H144)</f>
        <v>11935.120999999999</v>
      </c>
      <c r="I137" s="209">
        <f>SUM(I138+I144)</f>
        <v>11935.120999999999</v>
      </c>
    </row>
    <row r="138" spans="2:12" ht="63.75" thickBot="1">
      <c r="B138" s="167" t="s">
        <v>54</v>
      </c>
      <c r="C138" s="8" t="s">
        <v>78</v>
      </c>
      <c r="D138" s="8" t="s">
        <v>76</v>
      </c>
      <c r="E138" s="8" t="s">
        <v>77</v>
      </c>
      <c r="F138" s="11">
        <v>1910101590</v>
      </c>
      <c r="G138" s="8"/>
      <c r="H138" s="86">
        <f>SUM(H139+H140+H141+H142+H143)</f>
        <v>4496.1210000000001</v>
      </c>
      <c r="I138" s="86">
        <f>SUM(I139+I140+I141+I142+I143)</f>
        <v>4496.1210000000001</v>
      </c>
      <c r="L138" s="136"/>
    </row>
    <row r="139" spans="2:12" ht="48" thickBot="1">
      <c r="B139" s="5" t="s">
        <v>30</v>
      </c>
      <c r="C139" s="7" t="s">
        <v>78</v>
      </c>
      <c r="D139" s="7" t="s">
        <v>76</v>
      </c>
      <c r="E139" s="7" t="s">
        <v>77</v>
      </c>
      <c r="F139" s="45">
        <v>1910101590</v>
      </c>
      <c r="G139" s="7">
        <v>111</v>
      </c>
      <c r="H139" s="7" t="s">
        <v>639</v>
      </c>
      <c r="I139" s="7" t="s">
        <v>639</v>
      </c>
    </row>
    <row r="140" spans="2:12" ht="48" thickBot="1">
      <c r="B140" s="5" t="s">
        <v>47</v>
      </c>
      <c r="C140" s="7" t="s">
        <v>78</v>
      </c>
      <c r="D140" s="7" t="s">
        <v>76</v>
      </c>
      <c r="E140" s="7" t="s">
        <v>77</v>
      </c>
      <c r="F140" s="45">
        <v>1910101590</v>
      </c>
      <c r="G140" s="7" t="s">
        <v>123</v>
      </c>
      <c r="H140" s="7" t="s">
        <v>473</v>
      </c>
      <c r="I140" s="7" t="s">
        <v>473</v>
      </c>
    </row>
    <row r="141" spans="2:12" ht="79.5" thickBot="1">
      <c r="B141" s="275" t="s">
        <v>10</v>
      </c>
      <c r="C141" s="7" t="s">
        <v>78</v>
      </c>
      <c r="D141" s="7" t="s">
        <v>76</v>
      </c>
      <c r="E141" s="7" t="s">
        <v>77</v>
      </c>
      <c r="F141" s="45">
        <v>1910101590</v>
      </c>
      <c r="G141" s="7">
        <v>119</v>
      </c>
      <c r="H141" s="7" t="s">
        <v>640</v>
      </c>
      <c r="I141" s="7" t="s">
        <v>640</v>
      </c>
    </row>
    <row r="142" spans="2:12" ht="32.25" thickBot="1">
      <c r="B142" s="39" t="s">
        <v>13</v>
      </c>
      <c r="C142" s="7" t="s">
        <v>78</v>
      </c>
      <c r="D142" s="7" t="s">
        <v>76</v>
      </c>
      <c r="E142" s="7" t="s">
        <v>77</v>
      </c>
      <c r="F142" s="45">
        <v>1910101590</v>
      </c>
      <c r="G142" s="7">
        <v>244</v>
      </c>
      <c r="H142" s="7" t="s">
        <v>658</v>
      </c>
      <c r="I142" s="7" t="s">
        <v>658</v>
      </c>
    </row>
    <row r="143" spans="2:12" ht="32.25" thickBot="1">
      <c r="B143" s="273" t="s">
        <v>48</v>
      </c>
      <c r="C143" s="7" t="s">
        <v>78</v>
      </c>
      <c r="D143" s="7" t="s">
        <v>76</v>
      </c>
      <c r="E143" s="7" t="s">
        <v>77</v>
      </c>
      <c r="F143" s="45">
        <v>1910101590</v>
      </c>
      <c r="G143" s="7">
        <v>850</v>
      </c>
      <c r="H143" s="7" t="s">
        <v>642</v>
      </c>
      <c r="I143" s="7" t="s">
        <v>642</v>
      </c>
    </row>
    <row r="144" spans="2:12" ht="158.25" thickBot="1">
      <c r="B144" s="167" t="s">
        <v>55</v>
      </c>
      <c r="C144" s="8" t="s">
        <v>78</v>
      </c>
      <c r="D144" s="8" t="s">
        <v>76</v>
      </c>
      <c r="E144" s="8" t="s">
        <v>77</v>
      </c>
      <c r="F144" s="11">
        <v>1910106590</v>
      </c>
      <c r="G144" s="8"/>
      <c r="H144" s="34">
        <f>SUM(H145+H147+H148+H146)</f>
        <v>7439</v>
      </c>
      <c r="I144" s="34">
        <f>SUM(I145+I147+I148+I146)</f>
        <v>7439</v>
      </c>
    </row>
    <row r="145" spans="2:9" ht="48" thickBot="1">
      <c r="B145" s="273" t="s">
        <v>56</v>
      </c>
      <c r="C145" s="7" t="s">
        <v>78</v>
      </c>
      <c r="D145" s="7" t="s">
        <v>76</v>
      </c>
      <c r="E145" s="7" t="s">
        <v>77</v>
      </c>
      <c r="F145" s="45">
        <v>1910106590</v>
      </c>
      <c r="G145" s="7">
        <v>111</v>
      </c>
      <c r="H145" s="7" t="s">
        <v>633</v>
      </c>
      <c r="I145" s="7" t="s">
        <v>633</v>
      </c>
    </row>
    <row r="146" spans="2:9" ht="48" thickBot="1">
      <c r="B146" s="273" t="s">
        <v>47</v>
      </c>
      <c r="C146" s="7" t="s">
        <v>78</v>
      </c>
      <c r="D146" s="7" t="s">
        <v>76</v>
      </c>
      <c r="E146" s="7" t="s">
        <v>77</v>
      </c>
      <c r="F146" s="45" t="s">
        <v>403</v>
      </c>
      <c r="G146" s="7" t="s">
        <v>123</v>
      </c>
      <c r="H146" s="7"/>
      <c r="I146" s="7"/>
    </row>
    <row r="147" spans="2:9" ht="79.5" thickBot="1">
      <c r="B147" s="275" t="s">
        <v>10</v>
      </c>
      <c r="C147" s="7" t="s">
        <v>78</v>
      </c>
      <c r="D147" s="7" t="s">
        <v>76</v>
      </c>
      <c r="E147" s="7" t="s">
        <v>77</v>
      </c>
      <c r="F147" s="45">
        <v>1910106590</v>
      </c>
      <c r="G147" s="7">
        <v>119</v>
      </c>
      <c r="H147" s="7" t="s">
        <v>634</v>
      </c>
      <c r="I147" s="7" t="s">
        <v>634</v>
      </c>
    </row>
    <row r="148" spans="2:9" ht="32.25" thickBot="1">
      <c r="B148" s="39" t="s">
        <v>13</v>
      </c>
      <c r="C148" s="7" t="s">
        <v>78</v>
      </c>
      <c r="D148" s="7" t="s">
        <v>76</v>
      </c>
      <c r="E148" s="7" t="s">
        <v>77</v>
      </c>
      <c r="F148" s="45">
        <v>1910106590</v>
      </c>
      <c r="G148" s="7">
        <v>244</v>
      </c>
      <c r="H148" s="7" t="s">
        <v>635</v>
      </c>
      <c r="I148" s="7" t="s">
        <v>635</v>
      </c>
    </row>
    <row r="149" spans="2:9" ht="16.5" thickBot="1">
      <c r="B149" s="167" t="s">
        <v>31</v>
      </c>
      <c r="C149" s="8" t="s">
        <v>78</v>
      </c>
      <c r="D149" s="8">
        <v>10</v>
      </c>
      <c r="E149" s="8"/>
      <c r="F149" s="8"/>
      <c r="G149" s="8"/>
      <c r="H149" s="8" t="s">
        <v>646</v>
      </c>
      <c r="I149" s="8" t="s">
        <v>646</v>
      </c>
    </row>
    <row r="150" spans="2:9" ht="16.5" thickBot="1">
      <c r="B150" s="167" t="s">
        <v>35</v>
      </c>
      <c r="C150" s="8" t="s">
        <v>78</v>
      </c>
      <c r="D150" s="8">
        <v>10</v>
      </c>
      <c r="E150" s="8" t="s">
        <v>74</v>
      </c>
      <c r="F150" s="8"/>
      <c r="G150" s="8"/>
      <c r="H150" s="8" t="s">
        <v>646</v>
      </c>
      <c r="I150" s="8" t="s">
        <v>646</v>
      </c>
    </row>
    <row r="151" spans="2:9" ht="48" thickBot="1">
      <c r="B151" s="167" t="s">
        <v>57</v>
      </c>
      <c r="C151" s="8" t="s">
        <v>78</v>
      </c>
      <c r="D151" s="8">
        <v>10</v>
      </c>
      <c r="E151" s="8" t="s">
        <v>74</v>
      </c>
      <c r="F151" s="8">
        <v>2230171540</v>
      </c>
      <c r="G151" s="8"/>
      <c r="H151" s="8" t="s">
        <v>646</v>
      </c>
      <c r="I151" s="8" t="s">
        <v>646</v>
      </c>
    </row>
    <row r="152" spans="2:9" ht="32.25" thickBot="1">
      <c r="B152" s="5" t="s">
        <v>34</v>
      </c>
      <c r="C152" s="7" t="s">
        <v>78</v>
      </c>
      <c r="D152" s="7">
        <v>10</v>
      </c>
      <c r="E152" s="7" t="s">
        <v>74</v>
      </c>
      <c r="F152" s="7">
        <v>2230171540</v>
      </c>
      <c r="G152" s="7">
        <v>313</v>
      </c>
      <c r="H152" s="8" t="s">
        <v>646</v>
      </c>
      <c r="I152" s="8" t="s">
        <v>646</v>
      </c>
    </row>
    <row r="153" spans="2:9" ht="32.25" thickBot="1">
      <c r="B153" s="205" t="s">
        <v>58</v>
      </c>
      <c r="C153" s="206" t="s">
        <v>79</v>
      </c>
      <c r="D153" s="206"/>
      <c r="E153" s="206"/>
      <c r="F153" s="206"/>
      <c r="G153" s="206"/>
      <c r="H153" s="207">
        <f>SUM(H154+H166)</f>
        <v>7254.5</v>
      </c>
      <c r="I153" s="207">
        <f>SUM(I154+I166)</f>
        <v>7254.5</v>
      </c>
    </row>
    <row r="154" spans="2:9" ht="16.5" thickBot="1">
      <c r="B154" s="167" t="s">
        <v>52</v>
      </c>
      <c r="C154" s="15" t="s">
        <v>79</v>
      </c>
      <c r="D154" s="15" t="s">
        <v>76</v>
      </c>
      <c r="E154" s="15" t="s">
        <v>77</v>
      </c>
      <c r="F154" s="15"/>
      <c r="G154" s="15"/>
      <c r="H154" s="35">
        <f>SUM(H155+H161)</f>
        <v>7122.5</v>
      </c>
      <c r="I154" s="35">
        <f>SUM(I155+I161)</f>
        <v>7122.5</v>
      </c>
    </row>
    <row r="155" spans="2:9" ht="63.75" thickBot="1">
      <c r="B155" s="167" t="s">
        <v>59</v>
      </c>
      <c r="C155" s="8" t="s">
        <v>79</v>
      </c>
      <c r="D155" s="8" t="s">
        <v>76</v>
      </c>
      <c r="E155" s="8" t="s">
        <v>77</v>
      </c>
      <c r="F155" s="11">
        <v>1910101590</v>
      </c>
      <c r="G155" s="8"/>
      <c r="H155" s="34">
        <f>SUM(H156+H158+H159+H160+H157)</f>
        <v>2493.5</v>
      </c>
      <c r="I155" s="34">
        <f>SUM(I156+I158+I159+I160+I157)</f>
        <v>2493.5</v>
      </c>
    </row>
    <row r="156" spans="2:9" ht="48" thickBot="1">
      <c r="B156" s="273" t="s">
        <v>30</v>
      </c>
      <c r="C156" s="7" t="s">
        <v>79</v>
      </c>
      <c r="D156" s="7" t="s">
        <v>76</v>
      </c>
      <c r="E156" s="7" t="s">
        <v>77</v>
      </c>
      <c r="F156" s="45">
        <v>1910101590</v>
      </c>
      <c r="G156" s="7">
        <v>111</v>
      </c>
      <c r="H156" s="7" t="s">
        <v>643</v>
      </c>
      <c r="I156" s="7" t="s">
        <v>643</v>
      </c>
    </row>
    <row r="157" spans="2:9" ht="48" thickBot="1">
      <c r="B157" s="273" t="s">
        <v>47</v>
      </c>
      <c r="C157" s="7" t="s">
        <v>79</v>
      </c>
      <c r="D157" s="7" t="s">
        <v>76</v>
      </c>
      <c r="E157" s="7" t="s">
        <v>77</v>
      </c>
      <c r="F157" s="45">
        <v>1910101590</v>
      </c>
      <c r="G157" s="7" t="s">
        <v>123</v>
      </c>
      <c r="H157" s="7" t="s">
        <v>650</v>
      </c>
      <c r="I157" s="7" t="s">
        <v>650</v>
      </c>
    </row>
    <row r="158" spans="2:9" ht="79.5" thickBot="1">
      <c r="B158" s="275" t="s">
        <v>10</v>
      </c>
      <c r="C158" s="7" t="s">
        <v>79</v>
      </c>
      <c r="D158" s="7" t="s">
        <v>76</v>
      </c>
      <c r="E158" s="7" t="s">
        <v>77</v>
      </c>
      <c r="F158" s="45">
        <v>1910101590</v>
      </c>
      <c r="G158" s="7">
        <v>119</v>
      </c>
      <c r="H158" s="7" t="s">
        <v>644</v>
      </c>
      <c r="I158" s="7" t="s">
        <v>644</v>
      </c>
    </row>
    <row r="159" spans="2:9" ht="32.25" thickBot="1">
      <c r="B159" s="39" t="s">
        <v>13</v>
      </c>
      <c r="C159" s="7" t="s">
        <v>79</v>
      </c>
      <c r="D159" s="7" t="s">
        <v>76</v>
      </c>
      <c r="E159" s="7" t="s">
        <v>77</v>
      </c>
      <c r="F159" s="45">
        <v>1910101590</v>
      </c>
      <c r="G159" s="7">
        <v>244</v>
      </c>
      <c r="H159" s="7" t="s">
        <v>659</v>
      </c>
      <c r="I159" s="7" t="s">
        <v>659</v>
      </c>
    </row>
    <row r="160" spans="2:9" ht="32.25" thickBot="1">
      <c r="B160" s="273" t="s">
        <v>48</v>
      </c>
      <c r="C160" s="7" t="s">
        <v>79</v>
      </c>
      <c r="D160" s="7" t="s">
        <v>76</v>
      </c>
      <c r="E160" s="7" t="s">
        <v>77</v>
      </c>
      <c r="F160" s="45">
        <v>1910101590</v>
      </c>
      <c r="G160" s="7">
        <v>850</v>
      </c>
      <c r="H160" s="7" t="s">
        <v>597</v>
      </c>
      <c r="I160" s="7" t="s">
        <v>597</v>
      </c>
    </row>
    <row r="161" spans="2:9" ht="158.25" thickBot="1">
      <c r="B161" s="167" t="s">
        <v>55</v>
      </c>
      <c r="C161" s="8" t="s">
        <v>79</v>
      </c>
      <c r="D161" s="8" t="s">
        <v>76</v>
      </c>
      <c r="E161" s="8" t="s">
        <v>77</v>
      </c>
      <c r="F161" s="11">
        <v>1910106590</v>
      </c>
      <c r="G161" s="8"/>
      <c r="H161" s="34">
        <f>SUM(H162+H164+H165+H163)</f>
        <v>4629</v>
      </c>
      <c r="I161" s="34">
        <f>SUM(I162+I164+I165+I163)</f>
        <v>4629</v>
      </c>
    </row>
    <row r="162" spans="2:9" ht="48" thickBot="1">
      <c r="B162" s="273" t="s">
        <v>56</v>
      </c>
      <c r="C162" s="7" t="s">
        <v>79</v>
      </c>
      <c r="D162" s="7" t="s">
        <v>76</v>
      </c>
      <c r="E162" s="7" t="s">
        <v>77</v>
      </c>
      <c r="F162" s="45">
        <v>1910106590</v>
      </c>
      <c r="G162" s="7">
        <v>111</v>
      </c>
      <c r="H162" s="7" t="s">
        <v>636</v>
      </c>
      <c r="I162" s="7" t="s">
        <v>636</v>
      </c>
    </row>
    <row r="163" spans="2:9" ht="48" thickBot="1">
      <c r="B163" s="273" t="s">
        <v>47</v>
      </c>
      <c r="C163" s="7" t="s">
        <v>79</v>
      </c>
      <c r="D163" s="7" t="s">
        <v>76</v>
      </c>
      <c r="E163" s="7" t="s">
        <v>77</v>
      </c>
      <c r="F163" s="45">
        <v>1910106590</v>
      </c>
      <c r="G163" s="7" t="s">
        <v>123</v>
      </c>
      <c r="H163" s="7"/>
      <c r="I163" s="7"/>
    </row>
    <row r="164" spans="2:9" ht="79.5" thickBot="1">
      <c r="B164" s="275" t="s">
        <v>10</v>
      </c>
      <c r="C164" s="7" t="s">
        <v>79</v>
      </c>
      <c r="D164" s="7" t="s">
        <v>76</v>
      </c>
      <c r="E164" s="7" t="s">
        <v>77</v>
      </c>
      <c r="F164" s="45">
        <v>1910106590</v>
      </c>
      <c r="G164" s="7">
        <v>119</v>
      </c>
      <c r="H164" s="7" t="s">
        <v>637</v>
      </c>
      <c r="I164" s="7" t="s">
        <v>637</v>
      </c>
    </row>
    <row r="165" spans="2:9" ht="32.25" thickBot="1">
      <c r="B165" s="39" t="s">
        <v>13</v>
      </c>
      <c r="C165" s="7" t="s">
        <v>79</v>
      </c>
      <c r="D165" s="7" t="s">
        <v>76</v>
      </c>
      <c r="E165" s="7" t="s">
        <v>77</v>
      </c>
      <c r="F165" s="45">
        <v>1910106590</v>
      </c>
      <c r="G165" s="7">
        <v>244</v>
      </c>
      <c r="H165" s="7" t="s">
        <v>638</v>
      </c>
      <c r="I165" s="7" t="s">
        <v>638</v>
      </c>
    </row>
    <row r="166" spans="2:9" ht="16.5" thickBot="1">
      <c r="B166" s="167" t="s">
        <v>31</v>
      </c>
      <c r="C166" s="8" t="s">
        <v>79</v>
      </c>
      <c r="D166" s="8">
        <v>10</v>
      </c>
      <c r="E166" s="8" t="s">
        <v>74</v>
      </c>
      <c r="F166" s="8"/>
      <c r="G166" s="8"/>
      <c r="H166" s="8" t="s">
        <v>638</v>
      </c>
      <c r="I166" s="8" t="s">
        <v>638</v>
      </c>
    </row>
    <row r="167" spans="2:9" ht="16.5" thickBot="1">
      <c r="B167" s="167" t="s">
        <v>35</v>
      </c>
      <c r="C167" s="8" t="s">
        <v>79</v>
      </c>
      <c r="D167" s="8">
        <v>10</v>
      </c>
      <c r="E167" s="8" t="s">
        <v>74</v>
      </c>
      <c r="F167" s="8"/>
      <c r="G167" s="8"/>
      <c r="H167" s="8" t="s">
        <v>638</v>
      </c>
      <c r="I167" s="8" t="s">
        <v>638</v>
      </c>
    </row>
    <row r="168" spans="2:9" ht="48" thickBot="1">
      <c r="B168" s="167" t="s">
        <v>57</v>
      </c>
      <c r="C168" s="8" t="s">
        <v>79</v>
      </c>
      <c r="D168" s="8">
        <v>10</v>
      </c>
      <c r="E168" s="8" t="s">
        <v>74</v>
      </c>
      <c r="F168" s="8">
        <v>2230171540</v>
      </c>
      <c r="G168" s="8"/>
      <c r="H168" s="8" t="s">
        <v>638</v>
      </c>
      <c r="I168" s="8" t="s">
        <v>638</v>
      </c>
    </row>
    <row r="169" spans="2:9" ht="32.25" thickBot="1">
      <c r="B169" s="5" t="s">
        <v>34</v>
      </c>
      <c r="C169" s="7" t="s">
        <v>79</v>
      </c>
      <c r="D169" s="7">
        <v>10</v>
      </c>
      <c r="E169" s="7" t="s">
        <v>74</v>
      </c>
      <c r="F169" s="7">
        <v>2230171540</v>
      </c>
      <c r="G169" s="7">
        <v>313</v>
      </c>
      <c r="H169" s="8" t="s">
        <v>638</v>
      </c>
      <c r="I169" s="8" t="s">
        <v>638</v>
      </c>
    </row>
    <row r="170" spans="2:9" ht="32.25" thickBot="1">
      <c r="B170" s="205" t="s">
        <v>60</v>
      </c>
      <c r="C170" s="206" t="s">
        <v>80</v>
      </c>
      <c r="D170" s="206"/>
      <c r="E170" s="206"/>
      <c r="F170" s="206"/>
      <c r="G170" s="206"/>
      <c r="H170" s="207">
        <f>SUM(H171+H183)</f>
        <v>10411.5</v>
      </c>
      <c r="I170" s="207">
        <f>SUM(I171+I183)</f>
        <v>10411.5</v>
      </c>
    </row>
    <row r="171" spans="2:9" ht="16.5" thickBot="1">
      <c r="B171" s="167" t="s">
        <v>52</v>
      </c>
      <c r="C171" s="15" t="s">
        <v>80</v>
      </c>
      <c r="D171" s="15" t="s">
        <v>76</v>
      </c>
      <c r="E171" s="15" t="s">
        <v>77</v>
      </c>
      <c r="F171" s="15"/>
      <c r="G171" s="15"/>
      <c r="H171" s="35">
        <f>SUM(H172+H178)</f>
        <v>10190.5</v>
      </c>
      <c r="I171" s="35">
        <f>SUM(I172+I178)</f>
        <v>10190.5</v>
      </c>
    </row>
    <row r="172" spans="2:9" ht="63.75" thickBot="1">
      <c r="B172" s="167" t="s">
        <v>59</v>
      </c>
      <c r="C172" s="8" t="s">
        <v>80</v>
      </c>
      <c r="D172" s="8" t="s">
        <v>76</v>
      </c>
      <c r="E172" s="8" t="s">
        <v>77</v>
      </c>
      <c r="F172" s="11">
        <v>1910101590</v>
      </c>
      <c r="G172" s="8"/>
      <c r="H172" s="34">
        <f>SUM(H173+H175+H176+H177+H174)</f>
        <v>3055.5</v>
      </c>
      <c r="I172" s="34">
        <f>SUM(I173+I175+I176+I177+I174)</f>
        <v>3055.5</v>
      </c>
    </row>
    <row r="173" spans="2:9" ht="48" thickBot="1">
      <c r="B173" s="273" t="s">
        <v>30</v>
      </c>
      <c r="C173" s="7" t="s">
        <v>80</v>
      </c>
      <c r="D173" s="7" t="s">
        <v>76</v>
      </c>
      <c r="E173" s="7" t="s">
        <v>77</v>
      </c>
      <c r="F173" s="45">
        <v>1910101590</v>
      </c>
      <c r="G173" s="7" t="s">
        <v>81</v>
      </c>
      <c r="H173" s="7" t="s">
        <v>643</v>
      </c>
      <c r="I173" s="7" t="s">
        <v>643</v>
      </c>
    </row>
    <row r="174" spans="2:9" ht="48" thickBot="1">
      <c r="B174" s="273" t="s">
        <v>47</v>
      </c>
      <c r="C174" s="7" t="s">
        <v>80</v>
      </c>
      <c r="D174" s="7" t="s">
        <v>76</v>
      </c>
      <c r="E174" s="7" t="s">
        <v>77</v>
      </c>
      <c r="F174" s="45">
        <v>1910101590</v>
      </c>
      <c r="G174" s="7" t="s">
        <v>123</v>
      </c>
      <c r="H174" s="7" t="s">
        <v>651</v>
      </c>
      <c r="I174" s="7" t="s">
        <v>651</v>
      </c>
    </row>
    <row r="175" spans="2:9" ht="79.5" thickBot="1">
      <c r="B175" s="275" t="s">
        <v>10</v>
      </c>
      <c r="C175" s="7" t="s">
        <v>80</v>
      </c>
      <c r="D175" s="7" t="s">
        <v>76</v>
      </c>
      <c r="E175" s="7" t="s">
        <v>77</v>
      </c>
      <c r="F175" s="45">
        <v>1910101590</v>
      </c>
      <c r="G175" s="7">
        <v>119</v>
      </c>
      <c r="H175" s="3">
        <v>355.5</v>
      </c>
      <c r="I175" s="3">
        <v>355.5</v>
      </c>
    </row>
    <row r="176" spans="2:9" ht="32.25" thickBot="1">
      <c r="B176" s="39" t="s">
        <v>13</v>
      </c>
      <c r="C176" s="7" t="s">
        <v>80</v>
      </c>
      <c r="D176" s="7" t="s">
        <v>76</v>
      </c>
      <c r="E176" s="7" t="s">
        <v>77</v>
      </c>
      <c r="F176" s="45">
        <v>1910101590</v>
      </c>
      <c r="G176" s="7">
        <v>244</v>
      </c>
      <c r="H176" s="3">
        <v>1450</v>
      </c>
      <c r="I176" s="3">
        <v>1450</v>
      </c>
    </row>
    <row r="177" spans="2:9" ht="32.25" thickBot="1">
      <c r="B177" s="273" t="s">
        <v>48</v>
      </c>
      <c r="C177" s="7" t="s">
        <v>80</v>
      </c>
      <c r="D177" s="7" t="s">
        <v>76</v>
      </c>
      <c r="E177" s="7" t="s">
        <v>77</v>
      </c>
      <c r="F177" s="45">
        <v>1910101590</v>
      </c>
      <c r="G177" s="7">
        <v>850</v>
      </c>
      <c r="H177" s="3">
        <v>64</v>
      </c>
      <c r="I177" s="3">
        <v>64</v>
      </c>
    </row>
    <row r="178" spans="2:9" ht="158.25" thickBot="1">
      <c r="B178" s="167" t="s">
        <v>55</v>
      </c>
      <c r="C178" s="8" t="s">
        <v>80</v>
      </c>
      <c r="D178" s="8" t="s">
        <v>76</v>
      </c>
      <c r="E178" s="8" t="s">
        <v>77</v>
      </c>
      <c r="F178" s="11">
        <v>1910106590</v>
      </c>
      <c r="G178" s="8"/>
      <c r="H178" s="34">
        <f>SUM(H179+H181+H182+H180)</f>
        <v>7135</v>
      </c>
      <c r="I178" s="34">
        <f>SUM(I179+I181+I182+I180)</f>
        <v>7135</v>
      </c>
    </row>
    <row r="179" spans="2:9" ht="48" thickBot="1">
      <c r="B179" s="273" t="s">
        <v>56</v>
      </c>
      <c r="C179" s="7" t="s">
        <v>80</v>
      </c>
      <c r="D179" s="7" t="s">
        <v>76</v>
      </c>
      <c r="E179" s="7" t="s">
        <v>77</v>
      </c>
      <c r="F179" s="45">
        <v>1910106590</v>
      </c>
      <c r="G179" s="7">
        <v>111</v>
      </c>
      <c r="H179" s="3">
        <v>5311</v>
      </c>
      <c r="I179" s="3">
        <v>5311</v>
      </c>
    </row>
    <row r="180" spans="2:9" ht="48" thickBot="1">
      <c r="B180" s="273" t="s">
        <v>47</v>
      </c>
      <c r="C180" s="7" t="s">
        <v>117</v>
      </c>
      <c r="D180" s="7" t="s">
        <v>76</v>
      </c>
      <c r="E180" s="7" t="s">
        <v>77</v>
      </c>
      <c r="F180" s="45" t="s">
        <v>403</v>
      </c>
      <c r="G180" s="7" t="s">
        <v>123</v>
      </c>
      <c r="H180" s="3">
        <v>0</v>
      </c>
      <c r="I180" s="3">
        <v>0</v>
      </c>
    </row>
    <row r="181" spans="2:9" ht="79.5" thickBot="1">
      <c r="B181" s="275" t="s">
        <v>10</v>
      </c>
      <c r="C181" s="7" t="s">
        <v>80</v>
      </c>
      <c r="D181" s="7" t="s">
        <v>76</v>
      </c>
      <c r="E181" s="7" t="s">
        <v>77</v>
      </c>
      <c r="F181" s="45">
        <v>1910106590</v>
      </c>
      <c r="G181" s="7">
        <v>119</v>
      </c>
      <c r="H181" s="3">
        <v>1604</v>
      </c>
      <c r="I181" s="3">
        <v>1604</v>
      </c>
    </row>
    <row r="182" spans="2:9" ht="32.25" thickBot="1">
      <c r="B182" s="39" t="s">
        <v>13</v>
      </c>
      <c r="C182" s="7" t="s">
        <v>80</v>
      </c>
      <c r="D182" s="7" t="s">
        <v>76</v>
      </c>
      <c r="E182" s="7" t="s">
        <v>77</v>
      </c>
      <c r="F182" s="45">
        <v>1910106590</v>
      </c>
      <c r="G182" s="7">
        <v>244</v>
      </c>
      <c r="H182" s="3">
        <v>220</v>
      </c>
      <c r="I182" s="3">
        <v>220</v>
      </c>
    </row>
    <row r="183" spans="2:9" ht="16.5" thickBot="1">
      <c r="B183" s="167" t="s">
        <v>31</v>
      </c>
      <c r="C183" s="8" t="s">
        <v>80</v>
      </c>
      <c r="D183" s="8">
        <v>10</v>
      </c>
      <c r="E183" s="8" t="s">
        <v>74</v>
      </c>
      <c r="F183" s="8"/>
      <c r="G183" s="8"/>
      <c r="H183" s="1">
        <v>221</v>
      </c>
      <c r="I183" s="1">
        <v>221</v>
      </c>
    </row>
    <row r="184" spans="2:9" ht="16.5" thickBot="1">
      <c r="B184" s="167" t="s">
        <v>35</v>
      </c>
      <c r="C184" s="8" t="s">
        <v>80</v>
      </c>
      <c r="D184" s="8">
        <v>10</v>
      </c>
      <c r="E184" s="8" t="s">
        <v>74</v>
      </c>
      <c r="F184" s="8"/>
      <c r="G184" s="8"/>
      <c r="H184" s="1">
        <v>221</v>
      </c>
      <c r="I184" s="1">
        <v>221</v>
      </c>
    </row>
    <row r="185" spans="2:9" ht="48" thickBot="1">
      <c r="B185" s="167" t="s">
        <v>57</v>
      </c>
      <c r="C185" s="7" t="s">
        <v>80</v>
      </c>
      <c r="D185" s="7">
        <v>10</v>
      </c>
      <c r="E185" s="7" t="s">
        <v>74</v>
      </c>
      <c r="F185" s="7">
        <v>2230171540</v>
      </c>
      <c r="G185" s="7"/>
      <c r="H185" s="1">
        <v>221</v>
      </c>
      <c r="I185" s="1">
        <v>221</v>
      </c>
    </row>
    <row r="186" spans="2:9" ht="32.25" thickBot="1">
      <c r="B186" s="5" t="s">
        <v>34</v>
      </c>
      <c r="C186" s="7" t="s">
        <v>80</v>
      </c>
      <c r="D186" s="7">
        <v>10</v>
      </c>
      <c r="E186" s="7" t="s">
        <v>74</v>
      </c>
      <c r="F186" s="7">
        <v>2230171540</v>
      </c>
      <c r="G186" s="7">
        <v>313</v>
      </c>
      <c r="H186" s="1">
        <v>221</v>
      </c>
      <c r="I186" s="1">
        <v>221</v>
      </c>
    </row>
    <row r="187" spans="2:9" ht="32.25" thickBot="1">
      <c r="B187" s="205" t="s">
        <v>82</v>
      </c>
      <c r="C187" s="206" t="s">
        <v>83</v>
      </c>
      <c r="D187" s="206"/>
      <c r="E187" s="206"/>
      <c r="F187" s="206"/>
      <c r="G187" s="206"/>
      <c r="H187" s="208">
        <f>SUM(H188+H204+H201)</f>
        <v>7611.9</v>
      </c>
      <c r="I187" s="208">
        <f>SUM(I188+I204+I201)</f>
        <v>7611.9</v>
      </c>
    </row>
    <row r="188" spans="2:9" ht="16.5" thickBot="1">
      <c r="B188" s="167" t="s">
        <v>52</v>
      </c>
      <c r="C188" s="8" t="s">
        <v>83</v>
      </c>
      <c r="D188" s="8" t="s">
        <v>76</v>
      </c>
      <c r="E188" s="8" t="s">
        <v>77</v>
      </c>
      <c r="F188" s="8"/>
      <c r="G188" s="8"/>
      <c r="H188" s="209">
        <f>SUM(H189+H196)</f>
        <v>7427.7</v>
      </c>
      <c r="I188" s="209">
        <f>SUM(I189+I196)</f>
        <v>7427.7</v>
      </c>
    </row>
    <row r="189" spans="2:9" ht="63.75" thickBot="1">
      <c r="B189" s="167" t="s">
        <v>59</v>
      </c>
      <c r="C189" s="8" t="s">
        <v>83</v>
      </c>
      <c r="D189" s="8" t="s">
        <v>76</v>
      </c>
      <c r="E189" s="8" t="s">
        <v>77</v>
      </c>
      <c r="F189" s="11">
        <v>1910101590</v>
      </c>
      <c r="G189" s="8"/>
      <c r="H189" s="86">
        <f>SUM(H190:H195)</f>
        <v>2560.6999999999998</v>
      </c>
      <c r="I189" s="86">
        <f>SUM(I190:I195)</f>
        <v>2560.6999999999998</v>
      </c>
    </row>
    <row r="190" spans="2:9" ht="48" thickBot="1">
      <c r="B190" s="273" t="s">
        <v>30</v>
      </c>
      <c r="C190" s="7" t="s">
        <v>83</v>
      </c>
      <c r="D190" s="7" t="s">
        <v>76</v>
      </c>
      <c r="E190" s="7" t="s">
        <v>77</v>
      </c>
      <c r="F190" s="45">
        <v>1910101590</v>
      </c>
      <c r="G190" s="7" t="s">
        <v>81</v>
      </c>
      <c r="H190" s="3">
        <v>1105</v>
      </c>
      <c r="I190" s="3">
        <v>1105</v>
      </c>
    </row>
    <row r="191" spans="2:9" ht="48" thickBot="1">
      <c r="B191" s="310" t="s">
        <v>47</v>
      </c>
      <c r="C191" s="7" t="s">
        <v>83</v>
      </c>
      <c r="D191" s="7" t="s">
        <v>76</v>
      </c>
      <c r="E191" s="7" t="s">
        <v>77</v>
      </c>
      <c r="F191" s="45">
        <v>1910101590</v>
      </c>
      <c r="G191" s="7" t="s">
        <v>123</v>
      </c>
      <c r="H191" s="3">
        <v>7</v>
      </c>
      <c r="I191" s="3">
        <v>7</v>
      </c>
    </row>
    <row r="192" spans="2:9" ht="79.5" thickBot="1">
      <c r="B192" s="275" t="s">
        <v>10</v>
      </c>
      <c r="C192" s="7" t="s">
        <v>83</v>
      </c>
      <c r="D192" s="7" t="s">
        <v>76</v>
      </c>
      <c r="E192" s="7" t="s">
        <v>77</v>
      </c>
      <c r="F192" s="45">
        <v>1910101590</v>
      </c>
      <c r="G192" s="7">
        <v>119</v>
      </c>
      <c r="H192" s="3">
        <v>333.7</v>
      </c>
      <c r="I192" s="3">
        <v>333.7</v>
      </c>
    </row>
    <row r="193" spans="2:9" ht="63.75" thickBot="1">
      <c r="B193" s="273" t="s">
        <v>504</v>
      </c>
      <c r="C193" s="7" t="s">
        <v>83</v>
      </c>
      <c r="D193" s="7" t="s">
        <v>76</v>
      </c>
      <c r="E193" s="7" t="s">
        <v>77</v>
      </c>
      <c r="F193" s="45">
        <v>1910101590</v>
      </c>
      <c r="G193" s="7" t="s">
        <v>505</v>
      </c>
      <c r="H193" s="3">
        <v>0</v>
      </c>
      <c r="I193" s="3">
        <v>0</v>
      </c>
    </row>
    <row r="194" spans="2:9" ht="32.25" thickBot="1">
      <c r="B194" s="39" t="s">
        <v>13</v>
      </c>
      <c r="C194" s="7" t="s">
        <v>83</v>
      </c>
      <c r="D194" s="7" t="s">
        <v>76</v>
      </c>
      <c r="E194" s="7" t="s">
        <v>77</v>
      </c>
      <c r="F194" s="45">
        <v>1910101590</v>
      </c>
      <c r="G194" s="7">
        <v>244</v>
      </c>
      <c r="H194" s="3">
        <v>1078</v>
      </c>
      <c r="I194" s="3">
        <v>1078</v>
      </c>
    </row>
    <row r="195" spans="2:9" ht="32.25" thickBot="1">
      <c r="B195" s="273" t="s">
        <v>48</v>
      </c>
      <c r="C195" s="7" t="s">
        <v>83</v>
      </c>
      <c r="D195" s="7" t="s">
        <v>76</v>
      </c>
      <c r="E195" s="7" t="s">
        <v>77</v>
      </c>
      <c r="F195" s="45">
        <v>1910101590</v>
      </c>
      <c r="G195" s="7">
        <v>850</v>
      </c>
      <c r="H195" s="3">
        <v>37</v>
      </c>
      <c r="I195" s="3">
        <v>37</v>
      </c>
    </row>
    <row r="196" spans="2:9" ht="158.25" thickBot="1">
      <c r="B196" s="167" t="s">
        <v>55</v>
      </c>
      <c r="C196" s="8" t="s">
        <v>83</v>
      </c>
      <c r="D196" s="8" t="s">
        <v>76</v>
      </c>
      <c r="E196" s="8" t="s">
        <v>77</v>
      </c>
      <c r="F196" s="11">
        <v>1910106590</v>
      </c>
      <c r="G196" s="8"/>
      <c r="H196" s="34">
        <f>SUM(H197+H199+H200+H198)</f>
        <v>4867</v>
      </c>
      <c r="I196" s="34">
        <f>SUM(I197+I199+I200+I198)</f>
        <v>4867</v>
      </c>
    </row>
    <row r="197" spans="2:9" ht="48" thickBot="1">
      <c r="B197" s="273" t="s">
        <v>56</v>
      </c>
      <c r="C197" s="7" t="s">
        <v>83</v>
      </c>
      <c r="D197" s="7" t="s">
        <v>76</v>
      </c>
      <c r="E197" s="7" t="s">
        <v>77</v>
      </c>
      <c r="F197" s="45">
        <v>1910106590</v>
      </c>
      <c r="G197" s="7">
        <v>111</v>
      </c>
      <c r="H197" s="3">
        <v>3597</v>
      </c>
      <c r="I197" s="3">
        <v>3597</v>
      </c>
    </row>
    <row r="198" spans="2:9" ht="48" thickBot="1">
      <c r="B198" s="273" t="s">
        <v>47</v>
      </c>
      <c r="C198" s="7" t="s">
        <v>83</v>
      </c>
      <c r="D198" s="7" t="s">
        <v>76</v>
      </c>
      <c r="E198" s="7" t="s">
        <v>77</v>
      </c>
      <c r="F198" s="45">
        <v>1910106590</v>
      </c>
      <c r="G198" s="7" t="s">
        <v>123</v>
      </c>
      <c r="H198" s="3">
        <v>0</v>
      </c>
      <c r="I198" s="3">
        <v>0</v>
      </c>
    </row>
    <row r="199" spans="2:9" ht="79.5" thickBot="1">
      <c r="B199" s="275" t="s">
        <v>10</v>
      </c>
      <c r="C199" s="7" t="s">
        <v>83</v>
      </c>
      <c r="D199" s="7" t="s">
        <v>76</v>
      </c>
      <c r="E199" s="7" t="s">
        <v>77</v>
      </c>
      <c r="F199" s="45">
        <v>1910106590</v>
      </c>
      <c r="G199" s="7">
        <v>119</v>
      </c>
      <c r="H199" s="3">
        <v>1086</v>
      </c>
      <c r="I199" s="3">
        <v>1086</v>
      </c>
    </row>
    <row r="200" spans="2:9" ht="32.25" thickBot="1">
      <c r="B200" s="39" t="s">
        <v>13</v>
      </c>
      <c r="C200" s="7" t="s">
        <v>83</v>
      </c>
      <c r="D200" s="7" t="s">
        <v>76</v>
      </c>
      <c r="E200" s="7" t="s">
        <v>77</v>
      </c>
      <c r="F200" s="45">
        <v>1910106590</v>
      </c>
      <c r="G200" s="7">
        <v>244</v>
      </c>
      <c r="H200" s="3">
        <v>184</v>
      </c>
      <c r="I200" s="3">
        <v>184</v>
      </c>
    </row>
    <row r="201" spans="2:9" ht="95.25" thickBot="1">
      <c r="B201" s="270" t="s">
        <v>564</v>
      </c>
      <c r="C201" s="8" t="s">
        <v>83</v>
      </c>
      <c r="D201" s="8" t="s">
        <v>76</v>
      </c>
      <c r="E201" s="8" t="s">
        <v>77</v>
      </c>
      <c r="F201" s="11" t="s">
        <v>565</v>
      </c>
      <c r="G201" s="8"/>
      <c r="H201" s="1">
        <v>0</v>
      </c>
      <c r="I201" s="1">
        <v>0</v>
      </c>
    </row>
    <row r="202" spans="2:9" ht="16.5" thickBot="1">
      <c r="B202" s="270"/>
      <c r="C202" s="7" t="s">
        <v>83</v>
      </c>
      <c r="D202" s="7" t="s">
        <v>76</v>
      </c>
      <c r="E202" s="7" t="s">
        <v>77</v>
      </c>
      <c r="F202" s="45" t="s">
        <v>565</v>
      </c>
      <c r="G202" s="7" t="s">
        <v>505</v>
      </c>
      <c r="H202" s="1">
        <v>0</v>
      </c>
      <c r="I202" s="1">
        <v>0</v>
      </c>
    </row>
    <row r="203" spans="2:9" ht="32.25" thickBot="1">
      <c r="B203" s="181" t="s">
        <v>566</v>
      </c>
      <c r="C203" s="7" t="s">
        <v>83</v>
      </c>
      <c r="D203" s="7" t="s">
        <v>76</v>
      </c>
      <c r="E203" s="7" t="s">
        <v>77</v>
      </c>
      <c r="F203" s="45" t="s">
        <v>565</v>
      </c>
      <c r="G203" s="7" t="s">
        <v>122</v>
      </c>
      <c r="H203" s="3">
        <v>0</v>
      </c>
      <c r="I203" s="3">
        <v>0</v>
      </c>
    </row>
    <row r="204" spans="2:9" ht="16.5" thickBot="1">
      <c r="B204" s="167" t="s">
        <v>31</v>
      </c>
      <c r="C204" s="8" t="s">
        <v>83</v>
      </c>
      <c r="D204" s="8">
        <v>10</v>
      </c>
      <c r="E204" s="8" t="s">
        <v>74</v>
      </c>
      <c r="F204" s="8"/>
      <c r="G204" s="8"/>
      <c r="H204" s="1">
        <v>184.2</v>
      </c>
      <c r="I204" s="1">
        <v>184.2</v>
      </c>
    </row>
    <row r="205" spans="2:9" ht="16.5" thickBot="1">
      <c r="B205" s="167" t="s">
        <v>35</v>
      </c>
      <c r="C205" s="8" t="s">
        <v>83</v>
      </c>
      <c r="D205" s="8">
        <v>10</v>
      </c>
      <c r="E205" s="8" t="s">
        <v>74</v>
      </c>
      <c r="F205" s="8"/>
      <c r="G205" s="8"/>
      <c r="H205" s="1">
        <v>184.2</v>
      </c>
      <c r="I205" s="1">
        <v>184.2</v>
      </c>
    </row>
    <row r="206" spans="2:9" ht="48" thickBot="1">
      <c r="B206" s="167" t="s">
        <v>57</v>
      </c>
      <c r="C206" s="8" t="s">
        <v>83</v>
      </c>
      <c r="D206" s="8">
        <v>10</v>
      </c>
      <c r="E206" s="8" t="s">
        <v>74</v>
      </c>
      <c r="F206" s="8">
        <v>2230171540</v>
      </c>
      <c r="G206" s="8"/>
      <c r="H206" s="1">
        <v>184.2</v>
      </c>
      <c r="I206" s="1">
        <v>184.2</v>
      </c>
    </row>
    <row r="207" spans="2:9" ht="32.25" thickBot="1">
      <c r="B207" s="5" t="s">
        <v>34</v>
      </c>
      <c r="C207" s="7" t="s">
        <v>83</v>
      </c>
      <c r="D207" s="7">
        <v>10</v>
      </c>
      <c r="E207" s="7" t="s">
        <v>74</v>
      </c>
      <c r="F207" s="7">
        <v>2230171540</v>
      </c>
      <c r="G207" s="7">
        <v>313</v>
      </c>
      <c r="H207" s="1">
        <v>184.2</v>
      </c>
      <c r="I207" s="1">
        <v>184.2</v>
      </c>
    </row>
    <row r="208" spans="2:9" ht="32.25" thickBot="1">
      <c r="B208" s="205" t="s">
        <v>84</v>
      </c>
      <c r="C208" s="206" t="s">
        <v>85</v>
      </c>
      <c r="D208" s="206"/>
      <c r="E208" s="206"/>
      <c r="F208" s="206"/>
      <c r="G208" s="206"/>
      <c r="H208" s="207">
        <f>SUM(H209+H221)</f>
        <v>2670</v>
      </c>
      <c r="I208" s="207">
        <f>SUM(I209+I221)</f>
        <v>2670</v>
      </c>
    </row>
    <row r="209" spans="2:9" ht="16.5" thickBot="1">
      <c r="B209" s="167" t="s">
        <v>52</v>
      </c>
      <c r="C209" s="26" t="s">
        <v>85</v>
      </c>
      <c r="D209" s="26" t="s">
        <v>76</v>
      </c>
      <c r="E209" s="26" t="s">
        <v>77</v>
      </c>
      <c r="F209" s="12"/>
      <c r="G209" s="12"/>
      <c r="H209" s="35">
        <f>SUM(H210+H216)</f>
        <v>2626</v>
      </c>
      <c r="I209" s="35">
        <f>SUM(I210+I216)</f>
        <v>2626</v>
      </c>
    </row>
    <row r="210" spans="2:9" ht="63.75" thickBot="1">
      <c r="B210" s="167" t="s">
        <v>59</v>
      </c>
      <c r="C210" s="26" t="s">
        <v>85</v>
      </c>
      <c r="D210" s="8" t="s">
        <v>76</v>
      </c>
      <c r="E210" s="8" t="s">
        <v>77</v>
      </c>
      <c r="F210" s="11">
        <v>1910101590</v>
      </c>
      <c r="G210" s="8"/>
      <c r="H210" s="34">
        <f>SUM(H211+H213+H214+H215+H212)</f>
        <v>1394</v>
      </c>
      <c r="I210" s="34">
        <f>SUM(I211+I213+I214+I215+I212)</f>
        <v>1394</v>
      </c>
    </row>
    <row r="211" spans="2:9" ht="48" thickBot="1">
      <c r="B211" s="273" t="s">
        <v>30</v>
      </c>
      <c r="C211" s="28" t="s">
        <v>85</v>
      </c>
      <c r="D211" s="7" t="s">
        <v>76</v>
      </c>
      <c r="E211" s="7" t="s">
        <v>77</v>
      </c>
      <c r="F211" s="45">
        <v>1910101590</v>
      </c>
      <c r="G211" s="7" t="s">
        <v>81</v>
      </c>
      <c r="H211" s="3">
        <v>649</v>
      </c>
      <c r="I211" s="3">
        <v>649</v>
      </c>
    </row>
    <row r="212" spans="2:9" ht="48" thickBot="1">
      <c r="B212" s="273" t="s">
        <v>47</v>
      </c>
      <c r="C212" s="28" t="s">
        <v>85</v>
      </c>
      <c r="D212" s="7" t="s">
        <v>76</v>
      </c>
      <c r="E212" s="7" t="s">
        <v>77</v>
      </c>
      <c r="F212" s="45">
        <v>1910101590</v>
      </c>
      <c r="G212" s="7" t="s">
        <v>123</v>
      </c>
      <c r="H212" s="3">
        <v>2</v>
      </c>
      <c r="I212" s="3">
        <v>2</v>
      </c>
    </row>
    <row r="213" spans="2:9" ht="79.5" thickBot="1">
      <c r="B213" s="275" t="s">
        <v>10</v>
      </c>
      <c r="C213" s="28" t="s">
        <v>85</v>
      </c>
      <c r="D213" s="7" t="s">
        <v>76</v>
      </c>
      <c r="E213" s="7" t="s">
        <v>77</v>
      </c>
      <c r="F213" s="45">
        <v>1910101590</v>
      </c>
      <c r="G213" s="7">
        <v>119</v>
      </c>
      <c r="H213" s="3">
        <v>196</v>
      </c>
      <c r="I213" s="3">
        <v>196</v>
      </c>
    </row>
    <row r="214" spans="2:9" ht="32.25" thickBot="1">
      <c r="B214" s="39" t="s">
        <v>13</v>
      </c>
      <c r="C214" s="28" t="s">
        <v>85</v>
      </c>
      <c r="D214" s="7" t="s">
        <v>76</v>
      </c>
      <c r="E214" s="7" t="s">
        <v>77</v>
      </c>
      <c r="F214" s="45">
        <v>1910101590</v>
      </c>
      <c r="G214" s="7">
        <v>244</v>
      </c>
      <c r="H214" s="3">
        <v>486</v>
      </c>
      <c r="I214" s="3">
        <v>486</v>
      </c>
    </row>
    <row r="215" spans="2:9" ht="32.25" thickBot="1">
      <c r="B215" s="273" t="s">
        <v>48</v>
      </c>
      <c r="C215" s="28" t="s">
        <v>85</v>
      </c>
      <c r="D215" s="7" t="s">
        <v>76</v>
      </c>
      <c r="E215" s="7" t="s">
        <v>77</v>
      </c>
      <c r="F215" s="45">
        <v>1910101590</v>
      </c>
      <c r="G215" s="7">
        <v>850</v>
      </c>
      <c r="H215" s="3">
        <v>61</v>
      </c>
      <c r="I215" s="3">
        <v>61</v>
      </c>
    </row>
    <row r="216" spans="2:9" ht="158.25" thickBot="1">
      <c r="B216" s="167" t="s">
        <v>55</v>
      </c>
      <c r="C216" s="26" t="s">
        <v>85</v>
      </c>
      <c r="D216" s="8" t="s">
        <v>76</v>
      </c>
      <c r="E216" s="8" t="s">
        <v>77</v>
      </c>
      <c r="F216" s="11">
        <v>1910106590</v>
      </c>
      <c r="G216" s="8"/>
      <c r="H216" s="1">
        <f>SUM(H217:H220)</f>
        <v>1232</v>
      </c>
      <c r="I216" s="1">
        <f>SUM(I217:I220)</f>
        <v>1232</v>
      </c>
    </row>
    <row r="217" spans="2:9" ht="48" thickBot="1">
      <c r="B217" s="273" t="s">
        <v>56</v>
      </c>
      <c r="C217" s="28" t="s">
        <v>85</v>
      </c>
      <c r="D217" s="7" t="s">
        <v>76</v>
      </c>
      <c r="E217" s="7" t="s">
        <v>77</v>
      </c>
      <c r="F217" s="45">
        <v>1910106590</v>
      </c>
      <c r="G217" s="7">
        <v>111</v>
      </c>
      <c r="H217" s="3">
        <v>912</v>
      </c>
      <c r="I217" s="3">
        <v>912</v>
      </c>
    </row>
    <row r="218" spans="2:9" ht="48" thickBot="1">
      <c r="B218" s="273" t="s">
        <v>47</v>
      </c>
      <c r="C218" s="28" t="s">
        <v>85</v>
      </c>
      <c r="D218" s="7" t="s">
        <v>76</v>
      </c>
      <c r="E218" s="7" t="s">
        <v>77</v>
      </c>
      <c r="F218" s="45">
        <v>1910106590</v>
      </c>
      <c r="G218" s="7" t="s">
        <v>123</v>
      </c>
      <c r="H218" s="3">
        <v>0</v>
      </c>
      <c r="I218" s="3">
        <v>0</v>
      </c>
    </row>
    <row r="219" spans="2:9" ht="79.5" thickBot="1">
      <c r="B219" s="275" t="s">
        <v>10</v>
      </c>
      <c r="C219" s="28" t="s">
        <v>85</v>
      </c>
      <c r="D219" s="7" t="s">
        <v>76</v>
      </c>
      <c r="E219" s="7" t="s">
        <v>77</v>
      </c>
      <c r="F219" s="45">
        <v>1910106590</v>
      </c>
      <c r="G219" s="7">
        <v>119</v>
      </c>
      <c r="H219" s="3">
        <v>275</v>
      </c>
      <c r="I219" s="3">
        <v>275</v>
      </c>
    </row>
    <row r="220" spans="2:9" ht="32.25" thickBot="1">
      <c r="B220" s="39" t="s">
        <v>13</v>
      </c>
      <c r="C220" s="28" t="s">
        <v>85</v>
      </c>
      <c r="D220" s="7" t="s">
        <v>76</v>
      </c>
      <c r="E220" s="7" t="s">
        <v>77</v>
      </c>
      <c r="F220" s="45">
        <v>1910106590</v>
      </c>
      <c r="G220" s="7">
        <v>244</v>
      </c>
      <c r="H220" s="3">
        <v>45</v>
      </c>
      <c r="I220" s="3">
        <v>45</v>
      </c>
    </row>
    <row r="221" spans="2:9" ht="16.5" thickBot="1">
      <c r="B221" s="167" t="s">
        <v>31</v>
      </c>
      <c r="C221" s="26" t="s">
        <v>85</v>
      </c>
      <c r="D221" s="8">
        <v>10</v>
      </c>
      <c r="E221" s="8"/>
      <c r="F221" s="8"/>
      <c r="G221" s="8"/>
      <c r="H221" s="1">
        <v>44</v>
      </c>
      <c r="I221" s="1">
        <v>44</v>
      </c>
    </row>
    <row r="222" spans="2:9" ht="16.5" thickBot="1">
      <c r="B222" s="167" t="s">
        <v>35</v>
      </c>
      <c r="C222" s="26" t="s">
        <v>85</v>
      </c>
      <c r="D222" s="8">
        <v>10</v>
      </c>
      <c r="E222" s="8" t="s">
        <v>74</v>
      </c>
      <c r="F222" s="8"/>
      <c r="G222" s="8"/>
      <c r="H222" s="1">
        <v>44</v>
      </c>
      <c r="I222" s="1">
        <v>44</v>
      </c>
    </row>
    <row r="223" spans="2:9" ht="48" thickBot="1">
      <c r="B223" s="167" t="s">
        <v>57</v>
      </c>
      <c r="C223" s="26" t="s">
        <v>85</v>
      </c>
      <c r="D223" s="8">
        <v>10</v>
      </c>
      <c r="E223" s="8" t="s">
        <v>74</v>
      </c>
      <c r="F223" s="8">
        <v>2230171540</v>
      </c>
      <c r="G223" s="8"/>
      <c r="H223" s="1">
        <v>44</v>
      </c>
      <c r="I223" s="1">
        <v>44</v>
      </c>
    </row>
    <row r="224" spans="2:9" ht="32.25" thickBot="1">
      <c r="B224" s="5" t="s">
        <v>34</v>
      </c>
      <c r="C224" s="28" t="s">
        <v>85</v>
      </c>
      <c r="D224" s="7">
        <v>10</v>
      </c>
      <c r="E224" s="7" t="s">
        <v>74</v>
      </c>
      <c r="F224" s="7">
        <v>2230171540</v>
      </c>
      <c r="G224" s="7">
        <v>313</v>
      </c>
      <c r="H224" s="1">
        <v>44</v>
      </c>
      <c r="I224" s="1">
        <v>44</v>
      </c>
    </row>
    <row r="225" spans="2:9" ht="16.5" thickBot="1">
      <c r="B225" s="205" t="s">
        <v>86</v>
      </c>
      <c r="C225" s="206" t="s">
        <v>87</v>
      </c>
      <c r="D225" s="206"/>
      <c r="E225" s="206"/>
      <c r="F225" s="206"/>
      <c r="G225" s="206"/>
      <c r="H225" s="207">
        <f>SUM(H226+H238)</f>
        <v>9265.5</v>
      </c>
      <c r="I225" s="207">
        <f>SUM(I226+I238)</f>
        <v>9265.5</v>
      </c>
    </row>
    <row r="226" spans="2:9" ht="16.5" thickBot="1">
      <c r="B226" s="167" t="s">
        <v>52</v>
      </c>
      <c r="C226" s="26" t="s">
        <v>87</v>
      </c>
      <c r="D226" s="8" t="s">
        <v>76</v>
      </c>
      <c r="E226" s="8" t="s">
        <v>77</v>
      </c>
      <c r="F226" s="12"/>
      <c r="G226" s="12"/>
      <c r="H226" s="35">
        <f>SUM(H227+H233)</f>
        <v>9030.5</v>
      </c>
      <c r="I226" s="35">
        <f>SUM(I227+I233)</f>
        <v>9030.5</v>
      </c>
    </row>
    <row r="227" spans="2:9" ht="63.75" thickBot="1">
      <c r="B227" s="167" t="s">
        <v>59</v>
      </c>
      <c r="C227" s="26" t="s">
        <v>87</v>
      </c>
      <c r="D227" s="8" t="s">
        <v>76</v>
      </c>
      <c r="E227" s="8" t="s">
        <v>77</v>
      </c>
      <c r="F227" s="11">
        <v>1910101590</v>
      </c>
      <c r="G227" s="8"/>
      <c r="H227" s="34">
        <f>SUM(H228:H232)</f>
        <v>2881.5</v>
      </c>
      <c r="I227" s="34">
        <f>SUM(I228:I232)</f>
        <v>2881.5</v>
      </c>
    </row>
    <row r="228" spans="2:9" ht="48" thickBot="1">
      <c r="B228" s="273" t="s">
        <v>30</v>
      </c>
      <c r="C228" s="28" t="s">
        <v>87</v>
      </c>
      <c r="D228" s="7" t="s">
        <v>76</v>
      </c>
      <c r="E228" s="7" t="s">
        <v>77</v>
      </c>
      <c r="F228" s="45">
        <v>1910101590</v>
      </c>
      <c r="G228" s="7" t="s">
        <v>81</v>
      </c>
      <c r="H228" s="3">
        <v>1177</v>
      </c>
      <c r="I228" s="3">
        <v>1177</v>
      </c>
    </row>
    <row r="229" spans="2:9" ht="48" thickBot="1">
      <c r="B229" s="310" t="s">
        <v>47</v>
      </c>
      <c r="C229" s="28" t="s">
        <v>87</v>
      </c>
      <c r="D229" s="7" t="s">
        <v>76</v>
      </c>
      <c r="E229" s="7" t="s">
        <v>77</v>
      </c>
      <c r="F229" s="45">
        <v>1910101590</v>
      </c>
      <c r="G229" s="7" t="s">
        <v>123</v>
      </c>
      <c r="H229" s="3">
        <v>9</v>
      </c>
      <c r="I229" s="3">
        <v>9</v>
      </c>
    </row>
    <row r="230" spans="2:9" ht="79.5" thickBot="1">
      <c r="B230" s="275" t="s">
        <v>10</v>
      </c>
      <c r="C230" s="28" t="s">
        <v>87</v>
      </c>
      <c r="D230" s="7" t="s">
        <v>76</v>
      </c>
      <c r="E230" s="7" t="s">
        <v>77</v>
      </c>
      <c r="F230" s="45">
        <v>1910101590</v>
      </c>
      <c r="G230" s="7">
        <v>119</v>
      </c>
      <c r="H230" s="3">
        <v>355.5</v>
      </c>
      <c r="I230" s="3">
        <v>355.5</v>
      </c>
    </row>
    <row r="231" spans="2:9" ht="32.25" thickBot="1">
      <c r="B231" s="39" t="s">
        <v>13</v>
      </c>
      <c r="C231" s="28" t="s">
        <v>87</v>
      </c>
      <c r="D231" s="7" t="s">
        <v>76</v>
      </c>
      <c r="E231" s="7" t="s">
        <v>77</v>
      </c>
      <c r="F231" s="45">
        <v>1910101590</v>
      </c>
      <c r="G231" s="7">
        <v>244</v>
      </c>
      <c r="H231" s="3">
        <v>1248</v>
      </c>
      <c r="I231" s="3">
        <v>1248</v>
      </c>
    </row>
    <row r="232" spans="2:9" ht="32.25" thickBot="1">
      <c r="B232" s="273" t="s">
        <v>48</v>
      </c>
      <c r="C232" s="28" t="s">
        <v>87</v>
      </c>
      <c r="D232" s="7" t="s">
        <v>76</v>
      </c>
      <c r="E232" s="7" t="s">
        <v>77</v>
      </c>
      <c r="F232" s="45">
        <v>1910101590</v>
      </c>
      <c r="G232" s="7">
        <v>850</v>
      </c>
      <c r="H232" s="3">
        <v>92</v>
      </c>
      <c r="I232" s="3">
        <v>92</v>
      </c>
    </row>
    <row r="233" spans="2:9" ht="158.25" thickBot="1">
      <c r="B233" s="167" t="s">
        <v>55</v>
      </c>
      <c r="C233" s="26" t="s">
        <v>87</v>
      </c>
      <c r="D233" s="8" t="s">
        <v>76</v>
      </c>
      <c r="E233" s="8" t="s">
        <v>77</v>
      </c>
      <c r="F233" s="11">
        <v>1910106590</v>
      </c>
      <c r="G233" s="8"/>
      <c r="H233" s="1">
        <f>SUM(H234:H237)</f>
        <v>6149</v>
      </c>
      <c r="I233" s="1">
        <f>SUM(I234:I237)</f>
        <v>6149</v>
      </c>
    </row>
    <row r="234" spans="2:9" ht="48" thickBot="1">
      <c r="B234" s="273" t="s">
        <v>56</v>
      </c>
      <c r="C234" s="28" t="s">
        <v>87</v>
      </c>
      <c r="D234" s="7" t="s">
        <v>76</v>
      </c>
      <c r="E234" s="7" t="s">
        <v>77</v>
      </c>
      <c r="F234" s="45">
        <v>1910106590</v>
      </c>
      <c r="G234" s="7">
        <v>111</v>
      </c>
      <c r="H234" s="3">
        <v>4544</v>
      </c>
      <c r="I234" s="3">
        <v>4544</v>
      </c>
    </row>
    <row r="235" spans="2:9" ht="48" thickBot="1">
      <c r="B235" s="273" t="s">
        <v>47</v>
      </c>
      <c r="C235" s="28" t="s">
        <v>87</v>
      </c>
      <c r="D235" s="7" t="s">
        <v>76</v>
      </c>
      <c r="E235" s="7" t="s">
        <v>77</v>
      </c>
      <c r="F235" s="45">
        <v>1910106590</v>
      </c>
      <c r="G235" s="7" t="s">
        <v>123</v>
      </c>
      <c r="H235" s="3">
        <v>0</v>
      </c>
      <c r="I235" s="3">
        <v>0</v>
      </c>
    </row>
    <row r="236" spans="2:9" ht="79.5" thickBot="1">
      <c r="B236" s="275" t="s">
        <v>10</v>
      </c>
      <c r="C236" s="28" t="s">
        <v>87</v>
      </c>
      <c r="D236" s="7" t="s">
        <v>76</v>
      </c>
      <c r="E236" s="7" t="s">
        <v>77</v>
      </c>
      <c r="F236" s="45">
        <v>1910106590</v>
      </c>
      <c r="G236" s="7">
        <v>119</v>
      </c>
      <c r="H236" s="3">
        <v>1372</v>
      </c>
      <c r="I236" s="3">
        <v>1372</v>
      </c>
    </row>
    <row r="237" spans="2:9" ht="32.25" thickBot="1">
      <c r="B237" s="39" t="s">
        <v>13</v>
      </c>
      <c r="C237" s="28" t="s">
        <v>87</v>
      </c>
      <c r="D237" s="7" t="s">
        <v>76</v>
      </c>
      <c r="E237" s="7" t="s">
        <v>77</v>
      </c>
      <c r="F237" s="45">
        <v>1910106590</v>
      </c>
      <c r="G237" s="7">
        <v>244</v>
      </c>
      <c r="H237" s="3">
        <v>233</v>
      </c>
      <c r="I237" s="3">
        <v>233</v>
      </c>
    </row>
    <row r="238" spans="2:9" ht="16.5" thickBot="1">
      <c r="B238" s="167" t="s">
        <v>31</v>
      </c>
      <c r="C238" s="26" t="s">
        <v>87</v>
      </c>
      <c r="D238" s="8">
        <v>10</v>
      </c>
      <c r="E238" s="8"/>
      <c r="F238" s="8"/>
      <c r="G238" s="8"/>
      <c r="H238" s="1">
        <v>235</v>
      </c>
      <c r="I238" s="1">
        <v>235</v>
      </c>
    </row>
    <row r="239" spans="2:9" ht="16.5" thickBot="1">
      <c r="B239" s="167" t="s">
        <v>35</v>
      </c>
      <c r="C239" s="26" t="s">
        <v>87</v>
      </c>
      <c r="D239" s="8">
        <v>10</v>
      </c>
      <c r="E239" s="8" t="s">
        <v>74</v>
      </c>
      <c r="F239" s="8"/>
      <c r="G239" s="8"/>
      <c r="H239" s="1">
        <v>235</v>
      </c>
      <c r="I239" s="1">
        <v>235</v>
      </c>
    </row>
    <row r="240" spans="2:9" ht="48" thickBot="1">
      <c r="B240" s="167" t="s">
        <v>57</v>
      </c>
      <c r="C240" s="26" t="s">
        <v>87</v>
      </c>
      <c r="D240" s="8">
        <v>10</v>
      </c>
      <c r="E240" s="8" t="s">
        <v>74</v>
      </c>
      <c r="F240" s="8">
        <v>2230171540</v>
      </c>
      <c r="G240" s="8"/>
      <c r="H240" s="1">
        <v>235</v>
      </c>
      <c r="I240" s="1">
        <v>235</v>
      </c>
    </row>
    <row r="241" spans="2:9" ht="32.25" thickBot="1">
      <c r="B241" s="5" t="s">
        <v>34</v>
      </c>
      <c r="C241" s="28" t="s">
        <v>87</v>
      </c>
      <c r="D241" s="7">
        <v>10</v>
      </c>
      <c r="E241" s="7" t="s">
        <v>74</v>
      </c>
      <c r="F241" s="7">
        <v>2230171540</v>
      </c>
      <c r="G241" s="7">
        <v>313</v>
      </c>
      <c r="H241" s="1">
        <v>235</v>
      </c>
      <c r="I241" s="1">
        <v>235</v>
      </c>
    </row>
    <row r="242" spans="2:9" ht="32.25" thickBot="1">
      <c r="B242" s="205" t="s">
        <v>88</v>
      </c>
      <c r="C242" s="206" t="s">
        <v>89</v>
      </c>
      <c r="D242" s="206"/>
      <c r="E242" s="206"/>
      <c r="F242" s="206"/>
      <c r="G242" s="206"/>
      <c r="H242" s="207">
        <f>SUM(H243+H255)</f>
        <v>2409.9</v>
      </c>
      <c r="I242" s="207">
        <f>SUM(I243+I255)</f>
        <v>2409.9</v>
      </c>
    </row>
    <row r="243" spans="2:9" ht="16.5" thickBot="1">
      <c r="B243" s="167" t="s">
        <v>52</v>
      </c>
      <c r="C243" s="26" t="s">
        <v>89</v>
      </c>
      <c r="D243" s="8" t="s">
        <v>76</v>
      </c>
      <c r="E243" s="8" t="s">
        <v>77</v>
      </c>
      <c r="F243" s="12"/>
      <c r="G243" s="12"/>
      <c r="H243" s="35">
        <f>SUM(H244+H250)</f>
        <v>2370.9</v>
      </c>
      <c r="I243" s="35">
        <f>SUM(I244+I250)</f>
        <v>2370.9</v>
      </c>
    </row>
    <row r="244" spans="2:9" ht="63.75" thickBot="1">
      <c r="B244" s="167" t="s">
        <v>59</v>
      </c>
      <c r="C244" s="26" t="s">
        <v>89</v>
      </c>
      <c r="D244" s="8" t="s">
        <v>76</v>
      </c>
      <c r="E244" s="8" t="s">
        <v>77</v>
      </c>
      <c r="F244" s="11">
        <v>1910101590</v>
      </c>
      <c r="G244" s="8"/>
      <c r="H244" s="34">
        <f>SUM(H245+H247+H248+H249+H246)</f>
        <v>1232.9000000000001</v>
      </c>
      <c r="I244" s="34">
        <f>SUM(I245+I247+I248+I249+I246)</f>
        <v>1232.9000000000001</v>
      </c>
    </row>
    <row r="245" spans="2:9" ht="48" thickBot="1">
      <c r="B245" s="273" t="s">
        <v>30</v>
      </c>
      <c r="C245" s="28" t="s">
        <v>89</v>
      </c>
      <c r="D245" s="7" t="s">
        <v>76</v>
      </c>
      <c r="E245" s="7" t="s">
        <v>77</v>
      </c>
      <c r="F245" s="45">
        <v>1910101590</v>
      </c>
      <c r="G245" s="7" t="s">
        <v>81</v>
      </c>
      <c r="H245" s="3">
        <v>685</v>
      </c>
      <c r="I245" s="3">
        <v>685</v>
      </c>
    </row>
    <row r="246" spans="2:9" ht="48" thickBot="1">
      <c r="B246" s="273" t="s">
        <v>47</v>
      </c>
      <c r="C246" s="28" t="s">
        <v>89</v>
      </c>
      <c r="D246" s="7" t="s">
        <v>76</v>
      </c>
      <c r="E246" s="7" t="s">
        <v>77</v>
      </c>
      <c r="F246" s="45">
        <v>1910101590</v>
      </c>
      <c r="G246" s="7" t="s">
        <v>123</v>
      </c>
      <c r="H246" s="3">
        <v>2</v>
      </c>
      <c r="I246" s="3">
        <v>2</v>
      </c>
    </row>
    <row r="247" spans="2:9" ht="79.5" thickBot="1">
      <c r="B247" s="275" t="s">
        <v>10</v>
      </c>
      <c r="C247" s="28" t="s">
        <v>89</v>
      </c>
      <c r="D247" s="7" t="s">
        <v>76</v>
      </c>
      <c r="E247" s="7" t="s">
        <v>77</v>
      </c>
      <c r="F247" s="45">
        <v>1910101590</v>
      </c>
      <c r="G247" s="7">
        <v>119</v>
      </c>
      <c r="H247" s="3">
        <v>206.9</v>
      </c>
      <c r="I247" s="3">
        <v>206.9</v>
      </c>
    </row>
    <row r="248" spans="2:9" ht="32.25" thickBot="1">
      <c r="B248" s="39" t="s">
        <v>13</v>
      </c>
      <c r="C248" s="28" t="s">
        <v>89</v>
      </c>
      <c r="D248" s="7" t="s">
        <v>76</v>
      </c>
      <c r="E248" s="7" t="s">
        <v>77</v>
      </c>
      <c r="F248" s="45">
        <v>1910101590</v>
      </c>
      <c r="G248" s="7">
        <v>244</v>
      </c>
      <c r="H248" s="3">
        <v>311</v>
      </c>
      <c r="I248" s="3">
        <v>311</v>
      </c>
    </row>
    <row r="249" spans="2:9" ht="32.25" thickBot="1">
      <c r="B249" s="273" t="s">
        <v>48</v>
      </c>
      <c r="C249" s="28" t="s">
        <v>89</v>
      </c>
      <c r="D249" s="7" t="s">
        <v>76</v>
      </c>
      <c r="E249" s="7" t="s">
        <v>77</v>
      </c>
      <c r="F249" s="45">
        <v>1910101590</v>
      </c>
      <c r="G249" s="7">
        <v>850</v>
      </c>
      <c r="H249" s="3">
        <v>28</v>
      </c>
      <c r="I249" s="3">
        <v>28</v>
      </c>
    </row>
    <row r="250" spans="2:9" ht="158.25" thickBot="1">
      <c r="B250" s="167" t="s">
        <v>55</v>
      </c>
      <c r="C250" s="26" t="s">
        <v>89</v>
      </c>
      <c r="D250" s="8" t="s">
        <v>76</v>
      </c>
      <c r="E250" s="8" t="s">
        <v>77</v>
      </c>
      <c r="F250" s="11">
        <v>1910106590</v>
      </c>
      <c r="G250" s="8"/>
      <c r="H250" s="1">
        <f>SUM(H251:H254)</f>
        <v>1138</v>
      </c>
      <c r="I250" s="1">
        <f>SUM(I251:I254)</f>
        <v>1138</v>
      </c>
    </row>
    <row r="251" spans="2:9" ht="48" thickBot="1">
      <c r="B251" s="273" t="s">
        <v>56</v>
      </c>
      <c r="C251" s="28" t="s">
        <v>89</v>
      </c>
      <c r="D251" s="7" t="s">
        <v>76</v>
      </c>
      <c r="E251" s="7" t="s">
        <v>77</v>
      </c>
      <c r="F251" s="45">
        <v>1910106590</v>
      </c>
      <c r="G251" s="7">
        <v>111</v>
      </c>
      <c r="H251" s="3">
        <v>844</v>
      </c>
      <c r="I251" s="3">
        <v>844</v>
      </c>
    </row>
    <row r="252" spans="2:9" ht="48" thickBot="1">
      <c r="B252" s="273" t="s">
        <v>47</v>
      </c>
      <c r="C252" s="28" t="s">
        <v>89</v>
      </c>
      <c r="D252" s="7" t="s">
        <v>76</v>
      </c>
      <c r="E252" s="7" t="s">
        <v>77</v>
      </c>
      <c r="F252" s="45">
        <v>1910106590</v>
      </c>
      <c r="G252" s="7" t="s">
        <v>123</v>
      </c>
      <c r="H252" s="3">
        <v>0</v>
      </c>
      <c r="I252" s="3">
        <v>0</v>
      </c>
    </row>
    <row r="253" spans="2:9" ht="79.5" thickBot="1">
      <c r="B253" s="275" t="s">
        <v>10</v>
      </c>
      <c r="C253" s="28" t="s">
        <v>89</v>
      </c>
      <c r="D253" s="7" t="s">
        <v>76</v>
      </c>
      <c r="E253" s="7" t="s">
        <v>77</v>
      </c>
      <c r="F253" s="45">
        <v>1910106590</v>
      </c>
      <c r="G253" s="7">
        <v>119</v>
      </c>
      <c r="H253" s="3">
        <v>255</v>
      </c>
      <c r="I253" s="3">
        <v>255</v>
      </c>
    </row>
    <row r="254" spans="2:9" ht="32.25" thickBot="1">
      <c r="B254" s="39" t="s">
        <v>13</v>
      </c>
      <c r="C254" s="28" t="s">
        <v>89</v>
      </c>
      <c r="D254" s="7" t="s">
        <v>76</v>
      </c>
      <c r="E254" s="7" t="s">
        <v>77</v>
      </c>
      <c r="F254" s="45">
        <v>1910106590</v>
      </c>
      <c r="G254" s="7">
        <v>244</v>
      </c>
      <c r="H254" s="3">
        <v>39</v>
      </c>
      <c r="I254" s="3">
        <v>39</v>
      </c>
    </row>
    <row r="255" spans="2:9" ht="16.5" thickBot="1">
      <c r="B255" s="167" t="s">
        <v>31</v>
      </c>
      <c r="C255" s="26" t="s">
        <v>89</v>
      </c>
      <c r="D255" s="8">
        <v>10</v>
      </c>
      <c r="E255" s="8" t="s">
        <v>74</v>
      </c>
      <c r="F255" s="8"/>
      <c r="G255" s="8"/>
      <c r="H255" s="1">
        <v>39</v>
      </c>
      <c r="I255" s="1">
        <v>39</v>
      </c>
    </row>
    <row r="256" spans="2:9" ht="16.5" thickBot="1">
      <c r="B256" s="167" t="s">
        <v>35</v>
      </c>
      <c r="C256" s="26" t="s">
        <v>89</v>
      </c>
      <c r="D256" s="8">
        <v>10</v>
      </c>
      <c r="E256" s="8" t="s">
        <v>74</v>
      </c>
      <c r="F256" s="8"/>
      <c r="G256" s="8"/>
      <c r="H256" s="1">
        <v>39</v>
      </c>
      <c r="I256" s="1">
        <v>39</v>
      </c>
    </row>
    <row r="257" spans="2:9" ht="48" thickBot="1">
      <c r="B257" s="167" t="s">
        <v>57</v>
      </c>
      <c r="C257" s="26" t="s">
        <v>89</v>
      </c>
      <c r="D257" s="8">
        <v>10</v>
      </c>
      <c r="E257" s="8" t="s">
        <v>74</v>
      </c>
      <c r="F257" s="8">
        <v>2230171540</v>
      </c>
      <c r="G257" s="8"/>
      <c r="H257" s="1">
        <v>39</v>
      </c>
      <c r="I257" s="1">
        <v>39</v>
      </c>
    </row>
    <row r="258" spans="2:9" ht="32.25" thickBot="1">
      <c r="B258" s="5" t="s">
        <v>34</v>
      </c>
      <c r="C258" s="28" t="s">
        <v>89</v>
      </c>
      <c r="D258" s="7">
        <v>10</v>
      </c>
      <c r="E258" s="7" t="s">
        <v>74</v>
      </c>
      <c r="F258" s="7">
        <v>2230171540</v>
      </c>
      <c r="G258" s="7">
        <v>313</v>
      </c>
      <c r="H258" s="3">
        <v>39</v>
      </c>
      <c r="I258" s="3">
        <v>39</v>
      </c>
    </row>
    <row r="259" spans="2:9" ht="32.25" thickBot="1">
      <c r="B259" s="205" t="s">
        <v>90</v>
      </c>
      <c r="C259" s="206" t="s">
        <v>91</v>
      </c>
      <c r="D259" s="206"/>
      <c r="E259" s="206"/>
      <c r="F259" s="206"/>
      <c r="G259" s="206"/>
      <c r="H259" s="207">
        <f>SUM(H260+H272)</f>
        <v>2485.9</v>
      </c>
      <c r="I259" s="207">
        <f>SUM(I260+I272)</f>
        <v>2485.9</v>
      </c>
    </row>
    <row r="260" spans="2:9" ht="16.5" thickBot="1">
      <c r="B260" s="167" t="s">
        <v>52</v>
      </c>
      <c r="C260" s="26" t="s">
        <v>91</v>
      </c>
      <c r="D260" s="8" t="s">
        <v>76</v>
      </c>
      <c r="E260" s="8" t="s">
        <v>77</v>
      </c>
      <c r="F260" s="12"/>
      <c r="G260" s="12"/>
      <c r="H260" s="35">
        <f>SUM(H261+H267)</f>
        <v>2447.9</v>
      </c>
      <c r="I260" s="35">
        <f>SUM(I261+I267)</f>
        <v>2447.9</v>
      </c>
    </row>
    <row r="261" spans="2:9" ht="63.75" thickBot="1">
      <c r="B261" s="167" t="s">
        <v>59</v>
      </c>
      <c r="C261" s="26" t="s">
        <v>91</v>
      </c>
      <c r="D261" s="8" t="s">
        <v>76</v>
      </c>
      <c r="E261" s="8" t="s">
        <v>77</v>
      </c>
      <c r="F261" s="11">
        <v>1910101590</v>
      </c>
      <c r="G261" s="8"/>
      <c r="H261" s="34">
        <f>SUM(H262+H264+H265+H266+H263)</f>
        <v>1296.9000000000001</v>
      </c>
      <c r="I261" s="34">
        <f>SUM(I262+I264+I265+I266+I263)</f>
        <v>1296.9000000000001</v>
      </c>
    </row>
    <row r="262" spans="2:9" ht="48" thickBot="1">
      <c r="B262" s="273" t="s">
        <v>30</v>
      </c>
      <c r="C262" s="28" t="s">
        <v>91</v>
      </c>
      <c r="D262" s="7" t="s">
        <v>76</v>
      </c>
      <c r="E262" s="7" t="s">
        <v>77</v>
      </c>
      <c r="F262" s="45">
        <v>1910101590</v>
      </c>
      <c r="G262" s="7" t="s">
        <v>81</v>
      </c>
      <c r="H262" s="3">
        <v>685</v>
      </c>
      <c r="I262" s="3">
        <v>685</v>
      </c>
    </row>
    <row r="263" spans="2:9" ht="48" thickBot="1">
      <c r="B263" s="273" t="s">
        <v>47</v>
      </c>
      <c r="C263" s="28" t="s">
        <v>91</v>
      </c>
      <c r="D263" s="7" t="s">
        <v>76</v>
      </c>
      <c r="E263" s="7" t="s">
        <v>77</v>
      </c>
      <c r="F263" s="45">
        <v>1910101590</v>
      </c>
      <c r="G263" s="7" t="s">
        <v>123</v>
      </c>
      <c r="H263" s="3">
        <v>2</v>
      </c>
      <c r="I263" s="3">
        <v>2</v>
      </c>
    </row>
    <row r="264" spans="2:9" ht="79.5" thickBot="1">
      <c r="B264" s="275" t="s">
        <v>10</v>
      </c>
      <c r="C264" s="28" t="s">
        <v>91</v>
      </c>
      <c r="D264" s="7" t="s">
        <v>76</v>
      </c>
      <c r="E264" s="7" t="s">
        <v>77</v>
      </c>
      <c r="F264" s="45">
        <v>1910101590</v>
      </c>
      <c r="G264" s="7">
        <v>119</v>
      </c>
      <c r="H264" s="3">
        <v>206.9</v>
      </c>
      <c r="I264" s="3">
        <v>206.9</v>
      </c>
    </row>
    <row r="265" spans="2:9" ht="32.25" thickBot="1">
      <c r="B265" s="39" t="s">
        <v>13</v>
      </c>
      <c r="C265" s="28" t="s">
        <v>91</v>
      </c>
      <c r="D265" s="7" t="s">
        <v>76</v>
      </c>
      <c r="E265" s="7" t="s">
        <v>77</v>
      </c>
      <c r="F265" s="45">
        <v>1910101590</v>
      </c>
      <c r="G265" s="7">
        <v>244</v>
      </c>
      <c r="H265" s="3">
        <v>375</v>
      </c>
      <c r="I265" s="3">
        <v>375</v>
      </c>
    </row>
    <row r="266" spans="2:9" ht="32.25" thickBot="1">
      <c r="B266" s="273" t="s">
        <v>48</v>
      </c>
      <c r="C266" s="28" t="s">
        <v>91</v>
      </c>
      <c r="D266" s="7" t="s">
        <v>76</v>
      </c>
      <c r="E266" s="7" t="s">
        <v>77</v>
      </c>
      <c r="F266" s="45">
        <v>1910101590</v>
      </c>
      <c r="G266" s="7">
        <v>850</v>
      </c>
      <c r="H266" s="3">
        <v>28</v>
      </c>
      <c r="I266" s="3">
        <v>28</v>
      </c>
    </row>
    <row r="267" spans="2:9" ht="158.25" thickBot="1">
      <c r="B267" s="167" t="s">
        <v>55</v>
      </c>
      <c r="C267" s="26" t="s">
        <v>91</v>
      </c>
      <c r="D267" s="8" t="s">
        <v>76</v>
      </c>
      <c r="E267" s="8" t="s">
        <v>77</v>
      </c>
      <c r="F267" s="11">
        <v>1910106590</v>
      </c>
      <c r="G267" s="8"/>
      <c r="H267" s="1">
        <f>SUM(H268:H271)</f>
        <v>1151</v>
      </c>
      <c r="I267" s="1">
        <f>SUM(I268:I271)</f>
        <v>1151</v>
      </c>
    </row>
    <row r="268" spans="2:9" ht="48" thickBot="1">
      <c r="B268" s="273" t="s">
        <v>56</v>
      </c>
      <c r="C268" s="28" t="s">
        <v>91</v>
      </c>
      <c r="D268" s="7" t="s">
        <v>76</v>
      </c>
      <c r="E268" s="7" t="s">
        <v>77</v>
      </c>
      <c r="F268" s="45">
        <v>1910106590</v>
      </c>
      <c r="G268" s="7">
        <v>111</v>
      </c>
      <c r="H268" s="3">
        <v>854</v>
      </c>
      <c r="I268" s="3">
        <v>854</v>
      </c>
    </row>
    <row r="269" spans="2:9" ht="48" thickBot="1">
      <c r="B269" s="273" t="s">
        <v>47</v>
      </c>
      <c r="C269" s="28" t="s">
        <v>91</v>
      </c>
      <c r="D269" s="7" t="s">
        <v>76</v>
      </c>
      <c r="E269" s="7" t="s">
        <v>77</v>
      </c>
      <c r="F269" s="45">
        <v>1910106590</v>
      </c>
      <c r="G269" s="7" t="s">
        <v>123</v>
      </c>
      <c r="H269" s="3">
        <v>0</v>
      </c>
      <c r="I269" s="3">
        <v>0</v>
      </c>
    </row>
    <row r="270" spans="2:9" ht="79.5" thickBot="1">
      <c r="B270" s="275" t="s">
        <v>10</v>
      </c>
      <c r="C270" s="28" t="s">
        <v>91</v>
      </c>
      <c r="D270" s="7" t="s">
        <v>76</v>
      </c>
      <c r="E270" s="7" t="s">
        <v>77</v>
      </c>
      <c r="F270" s="45">
        <v>1910106590</v>
      </c>
      <c r="G270" s="7">
        <v>119</v>
      </c>
      <c r="H270" s="3">
        <v>258</v>
      </c>
      <c r="I270" s="3">
        <v>258</v>
      </c>
    </row>
    <row r="271" spans="2:9" ht="32.25" thickBot="1">
      <c r="B271" s="39" t="s">
        <v>13</v>
      </c>
      <c r="C271" s="28" t="s">
        <v>91</v>
      </c>
      <c r="D271" s="7" t="s">
        <v>76</v>
      </c>
      <c r="E271" s="7" t="s">
        <v>77</v>
      </c>
      <c r="F271" s="45">
        <v>1910106590</v>
      </c>
      <c r="G271" s="7">
        <v>244</v>
      </c>
      <c r="H271" s="3">
        <v>39</v>
      </c>
      <c r="I271" s="3">
        <v>39</v>
      </c>
    </row>
    <row r="272" spans="2:9" ht="16.5" thickBot="1">
      <c r="B272" s="167" t="s">
        <v>31</v>
      </c>
      <c r="C272" s="26" t="s">
        <v>91</v>
      </c>
      <c r="D272" s="8">
        <v>10</v>
      </c>
      <c r="E272" s="8" t="s">
        <v>74</v>
      </c>
      <c r="F272" s="8"/>
      <c r="G272" s="8"/>
      <c r="H272" s="1">
        <v>38</v>
      </c>
      <c r="I272" s="1">
        <v>38</v>
      </c>
    </row>
    <row r="273" spans="2:9" ht="16.5" thickBot="1">
      <c r="B273" s="167" t="s">
        <v>35</v>
      </c>
      <c r="C273" s="26" t="s">
        <v>91</v>
      </c>
      <c r="D273" s="8">
        <v>10</v>
      </c>
      <c r="E273" s="8" t="s">
        <v>74</v>
      </c>
      <c r="F273" s="8"/>
      <c r="G273" s="8"/>
      <c r="H273" s="1">
        <v>38</v>
      </c>
      <c r="I273" s="1">
        <v>38</v>
      </c>
    </row>
    <row r="274" spans="2:9" ht="48" thickBot="1">
      <c r="B274" s="167" t="s">
        <v>57</v>
      </c>
      <c r="C274" s="26" t="s">
        <v>91</v>
      </c>
      <c r="D274" s="8">
        <v>10</v>
      </c>
      <c r="E274" s="8" t="s">
        <v>74</v>
      </c>
      <c r="F274" s="8">
        <v>2230171540</v>
      </c>
      <c r="G274" s="8"/>
      <c r="H274" s="1">
        <v>38</v>
      </c>
      <c r="I274" s="1">
        <v>38</v>
      </c>
    </row>
    <row r="275" spans="2:9" ht="32.25" thickBot="1">
      <c r="B275" s="5" t="s">
        <v>34</v>
      </c>
      <c r="C275" s="28" t="s">
        <v>91</v>
      </c>
      <c r="D275" s="7">
        <v>10</v>
      </c>
      <c r="E275" s="7" t="s">
        <v>74</v>
      </c>
      <c r="F275" s="7">
        <v>2230171540</v>
      </c>
      <c r="G275" s="7">
        <v>313</v>
      </c>
      <c r="H275" s="1">
        <v>38</v>
      </c>
      <c r="I275" s="1">
        <v>38</v>
      </c>
    </row>
    <row r="276" spans="2:9" ht="16.5" thickBot="1">
      <c r="B276" s="205" t="s">
        <v>92</v>
      </c>
      <c r="C276" s="206" t="s">
        <v>93</v>
      </c>
      <c r="D276" s="206"/>
      <c r="E276" s="206"/>
      <c r="F276" s="206"/>
      <c r="G276" s="206"/>
      <c r="H276" s="207">
        <f>SUM(H277+H289)</f>
        <v>2564</v>
      </c>
      <c r="I276" s="207">
        <f>SUM(I277+I289)</f>
        <v>2564</v>
      </c>
    </row>
    <row r="277" spans="2:9" ht="16.5" thickBot="1">
      <c r="B277" s="167" t="s">
        <v>52</v>
      </c>
      <c r="C277" s="26" t="s">
        <v>93</v>
      </c>
      <c r="D277" s="8" t="s">
        <v>76</v>
      </c>
      <c r="E277" s="8" t="s">
        <v>77</v>
      </c>
      <c r="F277" s="12"/>
      <c r="G277" s="12"/>
      <c r="H277" s="35">
        <f>SUM(H278+H284)</f>
        <v>2531</v>
      </c>
      <c r="I277" s="35">
        <f>SUM(I278+I284)</f>
        <v>2531</v>
      </c>
    </row>
    <row r="278" spans="2:9" ht="63.75" thickBot="1">
      <c r="B278" s="167" t="s">
        <v>59</v>
      </c>
      <c r="C278" s="26" t="s">
        <v>93</v>
      </c>
      <c r="D278" s="8" t="s">
        <v>76</v>
      </c>
      <c r="E278" s="8" t="s">
        <v>77</v>
      </c>
      <c r="F278" s="11">
        <v>1910101590</v>
      </c>
      <c r="G278" s="8"/>
      <c r="H278" s="34">
        <f>SUM(H279+H281+H282+H283+H280)</f>
        <v>1294</v>
      </c>
      <c r="I278" s="34">
        <f>SUM(I279+I281+I282+I283+I280)</f>
        <v>1294</v>
      </c>
    </row>
    <row r="279" spans="2:9" ht="48" thickBot="1">
      <c r="B279" s="273" t="s">
        <v>30</v>
      </c>
      <c r="C279" s="28" t="s">
        <v>93</v>
      </c>
      <c r="D279" s="7" t="s">
        <v>76</v>
      </c>
      <c r="E279" s="7" t="s">
        <v>77</v>
      </c>
      <c r="F279" s="45">
        <v>1910101590</v>
      </c>
      <c r="G279" s="7" t="s">
        <v>81</v>
      </c>
      <c r="H279" s="3">
        <v>721</v>
      </c>
      <c r="I279" s="3">
        <v>721</v>
      </c>
    </row>
    <row r="280" spans="2:9" ht="48" thickBot="1">
      <c r="B280" s="273" t="s">
        <v>47</v>
      </c>
      <c r="C280" s="28" t="s">
        <v>93</v>
      </c>
      <c r="D280" s="7" t="s">
        <v>76</v>
      </c>
      <c r="E280" s="7" t="s">
        <v>77</v>
      </c>
      <c r="F280" s="45">
        <v>1910101590</v>
      </c>
      <c r="G280" s="7" t="s">
        <v>123</v>
      </c>
      <c r="H280" s="3">
        <v>1</v>
      </c>
      <c r="I280" s="3">
        <v>1</v>
      </c>
    </row>
    <row r="281" spans="2:9" ht="79.5" thickBot="1">
      <c r="B281" s="275" t="s">
        <v>10</v>
      </c>
      <c r="C281" s="28" t="s">
        <v>93</v>
      </c>
      <c r="D281" s="7" t="s">
        <v>76</v>
      </c>
      <c r="E281" s="7" t="s">
        <v>77</v>
      </c>
      <c r="F281" s="45">
        <v>1910101590</v>
      </c>
      <c r="G281" s="7">
        <v>119</v>
      </c>
      <c r="H281" s="3">
        <v>217.7</v>
      </c>
      <c r="I281" s="3">
        <v>217.7</v>
      </c>
    </row>
    <row r="282" spans="2:9" ht="32.25" thickBot="1">
      <c r="B282" s="39" t="s">
        <v>13</v>
      </c>
      <c r="C282" s="28" t="s">
        <v>93</v>
      </c>
      <c r="D282" s="7" t="s">
        <v>76</v>
      </c>
      <c r="E282" s="7" t="s">
        <v>77</v>
      </c>
      <c r="F282" s="45">
        <v>1910101590</v>
      </c>
      <c r="G282" s="7">
        <v>244</v>
      </c>
      <c r="H282" s="3">
        <v>321</v>
      </c>
      <c r="I282" s="3">
        <v>321</v>
      </c>
    </row>
    <row r="283" spans="2:9" ht="32.25" thickBot="1">
      <c r="B283" s="273" t="s">
        <v>48</v>
      </c>
      <c r="C283" s="28" t="s">
        <v>93</v>
      </c>
      <c r="D283" s="7" t="s">
        <v>76</v>
      </c>
      <c r="E283" s="7" t="s">
        <v>77</v>
      </c>
      <c r="F283" s="45">
        <v>1910101590</v>
      </c>
      <c r="G283" s="7">
        <v>850</v>
      </c>
      <c r="H283" s="3">
        <v>33.299999999999997</v>
      </c>
      <c r="I283" s="3">
        <v>33.299999999999997</v>
      </c>
    </row>
    <row r="284" spans="2:9" ht="158.25" thickBot="1">
      <c r="B284" s="167" t="s">
        <v>55</v>
      </c>
      <c r="C284" s="26" t="s">
        <v>93</v>
      </c>
      <c r="D284" s="8" t="s">
        <v>76</v>
      </c>
      <c r="E284" s="8" t="s">
        <v>77</v>
      </c>
      <c r="F284" s="11">
        <v>1910106590</v>
      </c>
      <c r="G284" s="8"/>
      <c r="H284" s="1">
        <f>SUM(H285:H288)</f>
        <v>1237</v>
      </c>
      <c r="I284" s="1">
        <f>SUM(I285:I288)</f>
        <v>1237</v>
      </c>
    </row>
    <row r="285" spans="2:9" ht="48" thickBot="1">
      <c r="B285" s="273" t="s">
        <v>56</v>
      </c>
      <c r="C285" s="28" t="s">
        <v>93</v>
      </c>
      <c r="D285" s="7" t="s">
        <v>76</v>
      </c>
      <c r="E285" s="7" t="s">
        <v>77</v>
      </c>
      <c r="F285" s="45">
        <v>1910106590</v>
      </c>
      <c r="G285" s="7">
        <v>111</v>
      </c>
      <c r="H285" s="3">
        <v>924</v>
      </c>
      <c r="I285" s="3">
        <v>924</v>
      </c>
    </row>
    <row r="286" spans="2:9" ht="48" thickBot="1">
      <c r="B286" s="273" t="s">
        <v>47</v>
      </c>
      <c r="C286" s="28" t="s">
        <v>93</v>
      </c>
      <c r="D286" s="7" t="s">
        <v>76</v>
      </c>
      <c r="E286" s="7" t="s">
        <v>77</v>
      </c>
      <c r="F286" s="45">
        <v>1910106590</v>
      </c>
      <c r="G286" s="7" t="s">
        <v>123</v>
      </c>
      <c r="H286" s="3">
        <v>0</v>
      </c>
      <c r="I286" s="3">
        <v>0</v>
      </c>
    </row>
    <row r="287" spans="2:9" ht="79.5" thickBot="1">
      <c r="B287" s="275" t="s">
        <v>10</v>
      </c>
      <c r="C287" s="28" t="s">
        <v>93</v>
      </c>
      <c r="D287" s="7" t="s">
        <v>76</v>
      </c>
      <c r="E287" s="7" t="s">
        <v>77</v>
      </c>
      <c r="F287" s="45">
        <v>1910106590</v>
      </c>
      <c r="G287" s="7">
        <v>119</v>
      </c>
      <c r="H287" s="3">
        <v>279</v>
      </c>
      <c r="I287" s="3">
        <v>279</v>
      </c>
    </row>
    <row r="288" spans="2:9" ht="32.25" thickBot="1">
      <c r="B288" s="39" t="s">
        <v>13</v>
      </c>
      <c r="C288" s="28" t="s">
        <v>93</v>
      </c>
      <c r="D288" s="7" t="s">
        <v>76</v>
      </c>
      <c r="E288" s="7" t="s">
        <v>77</v>
      </c>
      <c r="F288" s="45">
        <v>1910106590</v>
      </c>
      <c r="G288" s="7">
        <v>244</v>
      </c>
      <c r="H288" s="3">
        <v>34</v>
      </c>
      <c r="I288" s="3">
        <v>34</v>
      </c>
    </row>
    <row r="289" spans="2:9" ht="16.5" thickBot="1">
      <c r="B289" s="167" t="s">
        <v>31</v>
      </c>
      <c r="C289" s="26" t="s">
        <v>93</v>
      </c>
      <c r="D289" s="8">
        <v>10</v>
      </c>
      <c r="E289" s="8" t="s">
        <v>74</v>
      </c>
      <c r="F289" s="8"/>
      <c r="G289" s="8"/>
      <c r="H289" s="1">
        <v>33</v>
      </c>
      <c r="I289" s="1">
        <v>33</v>
      </c>
    </row>
    <row r="290" spans="2:9" ht="16.5" thickBot="1">
      <c r="B290" s="167" t="s">
        <v>35</v>
      </c>
      <c r="C290" s="26" t="s">
        <v>93</v>
      </c>
      <c r="D290" s="8">
        <v>10</v>
      </c>
      <c r="E290" s="8" t="s">
        <v>74</v>
      </c>
      <c r="F290" s="8"/>
      <c r="G290" s="8"/>
      <c r="H290" s="1">
        <v>33</v>
      </c>
      <c r="I290" s="1">
        <v>33</v>
      </c>
    </row>
    <row r="291" spans="2:9" ht="48" thickBot="1">
      <c r="B291" s="167" t="s">
        <v>57</v>
      </c>
      <c r="C291" s="26" t="s">
        <v>93</v>
      </c>
      <c r="D291" s="8">
        <v>10</v>
      </c>
      <c r="E291" s="8" t="s">
        <v>74</v>
      </c>
      <c r="F291" s="8">
        <v>2230171540</v>
      </c>
      <c r="G291" s="8"/>
      <c r="H291" s="1">
        <v>33</v>
      </c>
      <c r="I291" s="1">
        <v>33</v>
      </c>
    </row>
    <row r="292" spans="2:9" ht="32.25" thickBot="1">
      <c r="B292" s="5" t="s">
        <v>34</v>
      </c>
      <c r="C292" s="28" t="s">
        <v>93</v>
      </c>
      <c r="D292" s="7">
        <v>10</v>
      </c>
      <c r="E292" s="7" t="s">
        <v>74</v>
      </c>
      <c r="F292" s="7">
        <v>2230171540</v>
      </c>
      <c r="G292" s="7">
        <v>313</v>
      </c>
      <c r="H292" s="1">
        <v>33</v>
      </c>
      <c r="I292" s="1">
        <v>33</v>
      </c>
    </row>
    <row r="293" spans="2:9" ht="32.25" thickBot="1">
      <c r="B293" s="205" t="s">
        <v>94</v>
      </c>
      <c r="C293" s="206" t="s">
        <v>95</v>
      </c>
      <c r="D293" s="206"/>
      <c r="E293" s="206"/>
      <c r="F293" s="206"/>
      <c r="G293" s="206"/>
      <c r="H293" s="207">
        <f>SUM(H294+H306)</f>
        <v>3705.2999999999997</v>
      </c>
      <c r="I293" s="207">
        <f>SUM(I294+I306)</f>
        <v>3705.2999999999997</v>
      </c>
    </row>
    <row r="294" spans="2:9" ht="16.5" thickBot="1">
      <c r="B294" s="167" t="s">
        <v>52</v>
      </c>
      <c r="C294" s="26" t="s">
        <v>95</v>
      </c>
      <c r="D294" s="8" t="s">
        <v>76</v>
      </c>
      <c r="E294" s="8" t="s">
        <v>77</v>
      </c>
      <c r="F294" s="12"/>
      <c r="G294" s="12"/>
      <c r="H294" s="35">
        <f>SUM(H295+H301)</f>
        <v>3660.7</v>
      </c>
      <c r="I294" s="35">
        <f>SUM(I295+I301)</f>
        <v>3660.7</v>
      </c>
    </row>
    <row r="295" spans="2:9" ht="63.75" thickBot="1">
      <c r="B295" s="167" t="s">
        <v>59</v>
      </c>
      <c r="C295" s="26" t="s">
        <v>95</v>
      </c>
      <c r="D295" s="8" t="s">
        <v>76</v>
      </c>
      <c r="E295" s="8" t="s">
        <v>77</v>
      </c>
      <c r="F295" s="11">
        <v>1910101590</v>
      </c>
      <c r="G295" s="8"/>
      <c r="H295" s="34">
        <f>SUM(H296+H298+H299+H300+H297)</f>
        <v>1577.7</v>
      </c>
      <c r="I295" s="34">
        <f>SUM(I296+I298+I299+I300+I297)</f>
        <v>1577.7</v>
      </c>
    </row>
    <row r="296" spans="2:9" ht="48" thickBot="1">
      <c r="B296" s="273" t="s">
        <v>30</v>
      </c>
      <c r="C296" s="28" t="s">
        <v>95</v>
      </c>
      <c r="D296" s="7" t="s">
        <v>76</v>
      </c>
      <c r="E296" s="7" t="s">
        <v>77</v>
      </c>
      <c r="F296" s="45">
        <v>1910101590</v>
      </c>
      <c r="G296" s="7" t="s">
        <v>81</v>
      </c>
      <c r="H296" s="3">
        <v>913</v>
      </c>
      <c r="I296" s="3">
        <v>913</v>
      </c>
    </row>
    <row r="297" spans="2:9" ht="48" thickBot="1">
      <c r="B297" s="273" t="s">
        <v>47</v>
      </c>
      <c r="C297" s="28" t="s">
        <v>95</v>
      </c>
      <c r="D297" s="7" t="s">
        <v>76</v>
      </c>
      <c r="E297" s="7" t="s">
        <v>77</v>
      </c>
      <c r="F297" s="45">
        <v>1910101590</v>
      </c>
      <c r="G297" s="7" t="s">
        <v>123</v>
      </c>
      <c r="H297" s="3">
        <v>2</v>
      </c>
      <c r="I297" s="3">
        <v>2</v>
      </c>
    </row>
    <row r="298" spans="2:9" ht="79.5" thickBot="1">
      <c r="B298" s="275" t="s">
        <v>10</v>
      </c>
      <c r="C298" s="28" t="s">
        <v>95</v>
      </c>
      <c r="D298" s="7" t="s">
        <v>76</v>
      </c>
      <c r="E298" s="7" t="s">
        <v>77</v>
      </c>
      <c r="F298" s="45">
        <v>1910101590</v>
      </c>
      <c r="G298" s="7">
        <v>119</v>
      </c>
      <c r="H298" s="3">
        <v>275.7</v>
      </c>
      <c r="I298" s="3">
        <v>275.7</v>
      </c>
    </row>
    <row r="299" spans="2:9" ht="32.25" thickBot="1">
      <c r="B299" s="39" t="s">
        <v>13</v>
      </c>
      <c r="C299" s="28" t="s">
        <v>95</v>
      </c>
      <c r="D299" s="7" t="s">
        <v>76</v>
      </c>
      <c r="E299" s="7" t="s">
        <v>77</v>
      </c>
      <c r="F299" s="45">
        <v>1910101590</v>
      </c>
      <c r="G299" s="7">
        <v>244</v>
      </c>
      <c r="H299" s="3">
        <v>376</v>
      </c>
      <c r="I299" s="3">
        <v>376</v>
      </c>
    </row>
    <row r="300" spans="2:9" ht="32.25" thickBot="1">
      <c r="B300" s="273" t="s">
        <v>48</v>
      </c>
      <c r="C300" s="28" t="s">
        <v>95</v>
      </c>
      <c r="D300" s="7" t="s">
        <v>76</v>
      </c>
      <c r="E300" s="7" t="s">
        <v>77</v>
      </c>
      <c r="F300" s="45">
        <v>1910101590</v>
      </c>
      <c r="G300" s="7">
        <v>850</v>
      </c>
      <c r="H300" s="3">
        <v>11</v>
      </c>
      <c r="I300" s="3">
        <v>11</v>
      </c>
    </row>
    <row r="301" spans="2:9" ht="158.25" thickBot="1">
      <c r="B301" s="167" t="s">
        <v>55</v>
      </c>
      <c r="C301" s="26" t="s">
        <v>95</v>
      </c>
      <c r="D301" s="8" t="s">
        <v>76</v>
      </c>
      <c r="E301" s="8" t="s">
        <v>77</v>
      </c>
      <c r="F301" s="11">
        <v>1910106590</v>
      </c>
      <c r="G301" s="8"/>
      <c r="H301" s="1">
        <f>SUM(H302:H305)</f>
        <v>2083</v>
      </c>
      <c r="I301" s="1">
        <f>SUM(I302:I305)</f>
        <v>2083</v>
      </c>
    </row>
    <row r="302" spans="2:9" ht="48" thickBot="1">
      <c r="B302" s="273" t="s">
        <v>56</v>
      </c>
      <c r="C302" s="28" t="s">
        <v>95</v>
      </c>
      <c r="D302" s="7" t="s">
        <v>76</v>
      </c>
      <c r="E302" s="7" t="s">
        <v>77</v>
      </c>
      <c r="F302" s="45">
        <v>1910106590</v>
      </c>
      <c r="G302" s="7">
        <v>111</v>
      </c>
      <c r="H302" s="3">
        <v>1565</v>
      </c>
      <c r="I302" s="3">
        <v>1565</v>
      </c>
    </row>
    <row r="303" spans="2:9" ht="48" thickBot="1">
      <c r="B303" s="273" t="s">
        <v>47</v>
      </c>
      <c r="C303" s="28" t="s">
        <v>95</v>
      </c>
      <c r="D303" s="7" t="s">
        <v>76</v>
      </c>
      <c r="E303" s="7" t="s">
        <v>77</v>
      </c>
      <c r="F303" s="45">
        <v>1910106590</v>
      </c>
      <c r="G303" s="7" t="s">
        <v>123</v>
      </c>
      <c r="H303" s="3">
        <v>0</v>
      </c>
      <c r="I303" s="3">
        <v>0</v>
      </c>
    </row>
    <row r="304" spans="2:9" ht="79.5" thickBot="1">
      <c r="B304" s="275" t="s">
        <v>10</v>
      </c>
      <c r="C304" s="28" t="s">
        <v>95</v>
      </c>
      <c r="D304" s="7" t="s">
        <v>76</v>
      </c>
      <c r="E304" s="7" t="s">
        <v>77</v>
      </c>
      <c r="F304" s="45">
        <v>1910106590</v>
      </c>
      <c r="G304" s="7">
        <v>119</v>
      </c>
      <c r="H304" s="3">
        <v>473</v>
      </c>
      <c r="I304" s="3">
        <v>473</v>
      </c>
    </row>
    <row r="305" spans="2:9" ht="32.25" thickBot="1">
      <c r="B305" s="39" t="s">
        <v>13</v>
      </c>
      <c r="C305" s="28" t="s">
        <v>95</v>
      </c>
      <c r="D305" s="7" t="s">
        <v>76</v>
      </c>
      <c r="E305" s="7" t="s">
        <v>77</v>
      </c>
      <c r="F305" s="45">
        <v>1910106590</v>
      </c>
      <c r="G305" s="7">
        <v>244</v>
      </c>
      <c r="H305" s="3">
        <v>45</v>
      </c>
      <c r="I305" s="3">
        <v>45</v>
      </c>
    </row>
    <row r="306" spans="2:9" ht="16.5" thickBot="1">
      <c r="B306" s="167" t="s">
        <v>31</v>
      </c>
      <c r="C306" s="26" t="s">
        <v>95</v>
      </c>
      <c r="D306" s="8">
        <v>10</v>
      </c>
      <c r="E306" s="8" t="s">
        <v>74</v>
      </c>
      <c r="F306" s="8"/>
      <c r="G306" s="8"/>
      <c r="H306" s="1">
        <v>44.6</v>
      </c>
      <c r="I306" s="1">
        <v>44.6</v>
      </c>
    </row>
    <row r="307" spans="2:9" ht="16.5" thickBot="1">
      <c r="B307" s="167" t="s">
        <v>35</v>
      </c>
      <c r="C307" s="26" t="s">
        <v>95</v>
      </c>
      <c r="D307" s="8">
        <v>10</v>
      </c>
      <c r="E307" s="8" t="s">
        <v>74</v>
      </c>
      <c r="F307" s="8"/>
      <c r="G307" s="8"/>
      <c r="H307" s="1">
        <v>44.6</v>
      </c>
      <c r="I307" s="1">
        <v>44.6</v>
      </c>
    </row>
    <row r="308" spans="2:9" ht="48" thickBot="1">
      <c r="B308" s="167" t="s">
        <v>57</v>
      </c>
      <c r="C308" s="26" t="s">
        <v>95</v>
      </c>
      <c r="D308" s="8">
        <v>10</v>
      </c>
      <c r="E308" s="8" t="s">
        <v>74</v>
      </c>
      <c r="F308" s="8">
        <v>2230171540</v>
      </c>
      <c r="G308" s="8"/>
      <c r="H308" s="1">
        <v>44.6</v>
      </c>
      <c r="I308" s="1">
        <v>44.6</v>
      </c>
    </row>
    <row r="309" spans="2:9" ht="32.25" thickBot="1">
      <c r="B309" s="5" t="s">
        <v>34</v>
      </c>
      <c r="C309" s="28" t="s">
        <v>95</v>
      </c>
      <c r="D309" s="7">
        <v>10</v>
      </c>
      <c r="E309" s="7" t="s">
        <v>74</v>
      </c>
      <c r="F309" s="7">
        <v>2230171540</v>
      </c>
      <c r="G309" s="7">
        <v>313</v>
      </c>
      <c r="H309" s="1">
        <v>44.6</v>
      </c>
      <c r="I309" s="1">
        <v>44.6</v>
      </c>
    </row>
    <row r="310" spans="2:9" ht="16.5" thickBot="1">
      <c r="B310" s="205" t="s">
        <v>97</v>
      </c>
      <c r="C310" s="206" t="s">
        <v>96</v>
      </c>
      <c r="D310" s="206"/>
      <c r="E310" s="206"/>
      <c r="F310" s="206"/>
      <c r="G310" s="206"/>
      <c r="H310" s="207">
        <f>SUM(H311+H323)</f>
        <v>3779.4</v>
      </c>
      <c r="I310" s="207">
        <f>SUM(I311+I323)</f>
        <v>3779.4</v>
      </c>
    </row>
    <row r="311" spans="2:9" ht="16.5" thickBot="1">
      <c r="B311" s="167" t="s">
        <v>52</v>
      </c>
      <c r="C311" s="26" t="s">
        <v>96</v>
      </c>
      <c r="D311" s="8" t="s">
        <v>76</v>
      </c>
      <c r="E311" s="8" t="s">
        <v>77</v>
      </c>
      <c r="F311" s="12"/>
      <c r="G311" s="12"/>
      <c r="H311" s="35">
        <f>SUM(H312+H318)</f>
        <v>3719.3</v>
      </c>
      <c r="I311" s="35">
        <f>SUM(I312+I318)</f>
        <v>3719.3</v>
      </c>
    </row>
    <row r="312" spans="2:9" ht="63.75" thickBot="1">
      <c r="B312" s="167" t="s">
        <v>59</v>
      </c>
      <c r="C312" s="26" t="s">
        <v>96</v>
      </c>
      <c r="D312" s="8" t="s">
        <v>76</v>
      </c>
      <c r="E312" s="8" t="s">
        <v>77</v>
      </c>
      <c r="F312" s="11">
        <v>1910101590</v>
      </c>
      <c r="G312" s="8"/>
      <c r="H312" s="34">
        <f>SUM(H313+H315+H316+H317+H314)</f>
        <v>1615.3000000000002</v>
      </c>
      <c r="I312" s="34">
        <f>SUM(I313+I315+I316+I317+I314)</f>
        <v>1615.3000000000002</v>
      </c>
    </row>
    <row r="313" spans="2:9" ht="48" thickBot="1">
      <c r="B313" s="273" t="s">
        <v>30</v>
      </c>
      <c r="C313" s="28" t="s">
        <v>96</v>
      </c>
      <c r="D313" s="7" t="s">
        <v>76</v>
      </c>
      <c r="E313" s="7" t="s">
        <v>77</v>
      </c>
      <c r="F313" s="45">
        <v>1910101590</v>
      </c>
      <c r="G313" s="7" t="s">
        <v>81</v>
      </c>
      <c r="H313" s="3">
        <v>877</v>
      </c>
      <c r="I313" s="3">
        <v>877</v>
      </c>
    </row>
    <row r="314" spans="2:9" ht="48" thickBot="1">
      <c r="B314" s="273" t="s">
        <v>47</v>
      </c>
      <c r="C314" s="28" t="s">
        <v>96</v>
      </c>
      <c r="D314" s="7" t="s">
        <v>76</v>
      </c>
      <c r="E314" s="7" t="s">
        <v>77</v>
      </c>
      <c r="F314" s="45">
        <v>1910101590</v>
      </c>
      <c r="G314" s="7" t="s">
        <v>123</v>
      </c>
      <c r="H314" s="3">
        <v>2</v>
      </c>
      <c r="I314" s="3">
        <v>2</v>
      </c>
    </row>
    <row r="315" spans="2:9" ht="79.5" thickBot="1">
      <c r="B315" s="275" t="s">
        <v>10</v>
      </c>
      <c r="C315" s="28" t="s">
        <v>96</v>
      </c>
      <c r="D315" s="7" t="s">
        <v>76</v>
      </c>
      <c r="E315" s="7" t="s">
        <v>77</v>
      </c>
      <c r="F315" s="45">
        <v>1910101590</v>
      </c>
      <c r="G315" s="7">
        <v>119</v>
      </c>
      <c r="H315" s="3">
        <v>264.89999999999998</v>
      </c>
      <c r="I315" s="3">
        <v>264.89999999999998</v>
      </c>
    </row>
    <row r="316" spans="2:9" ht="32.25" thickBot="1">
      <c r="B316" s="39" t="s">
        <v>13</v>
      </c>
      <c r="C316" s="28" t="s">
        <v>96</v>
      </c>
      <c r="D316" s="7" t="s">
        <v>76</v>
      </c>
      <c r="E316" s="7" t="s">
        <v>77</v>
      </c>
      <c r="F316" s="45">
        <v>1910101590</v>
      </c>
      <c r="G316" s="7">
        <v>244</v>
      </c>
      <c r="H316" s="3">
        <v>451</v>
      </c>
      <c r="I316" s="3">
        <v>451</v>
      </c>
    </row>
    <row r="317" spans="2:9" ht="32.25" thickBot="1">
      <c r="B317" s="273" t="s">
        <v>48</v>
      </c>
      <c r="C317" s="28" t="s">
        <v>96</v>
      </c>
      <c r="D317" s="7" t="s">
        <v>76</v>
      </c>
      <c r="E317" s="7" t="s">
        <v>77</v>
      </c>
      <c r="F317" s="45">
        <v>1910101590</v>
      </c>
      <c r="G317" s="7">
        <v>850</v>
      </c>
      <c r="H317" s="3">
        <v>20.399999999999999</v>
      </c>
      <c r="I317" s="3">
        <v>20.399999999999999</v>
      </c>
    </row>
    <row r="318" spans="2:9" ht="158.25" thickBot="1">
      <c r="B318" s="167" t="s">
        <v>55</v>
      </c>
      <c r="C318" s="26" t="s">
        <v>96</v>
      </c>
      <c r="D318" s="8" t="s">
        <v>76</v>
      </c>
      <c r="E318" s="8" t="s">
        <v>77</v>
      </c>
      <c r="F318" s="11">
        <v>1910106590</v>
      </c>
      <c r="G318" s="8"/>
      <c r="H318" s="1">
        <f>SUM(H319:H322)</f>
        <v>2104</v>
      </c>
      <c r="I318" s="1">
        <f>SUM(I319:I322)</f>
        <v>2104</v>
      </c>
    </row>
    <row r="319" spans="2:9" ht="48" thickBot="1">
      <c r="B319" s="273" t="s">
        <v>56</v>
      </c>
      <c r="C319" s="28" t="s">
        <v>96</v>
      </c>
      <c r="D319" s="7" t="s">
        <v>76</v>
      </c>
      <c r="E319" s="7" t="s">
        <v>77</v>
      </c>
      <c r="F319" s="45">
        <v>1910106590</v>
      </c>
      <c r="G319" s="7">
        <v>111</v>
      </c>
      <c r="H319" s="3">
        <v>1570</v>
      </c>
      <c r="I319" s="3">
        <v>1570</v>
      </c>
    </row>
    <row r="320" spans="2:9" ht="48" thickBot="1">
      <c r="B320" s="273" t="s">
        <v>47</v>
      </c>
      <c r="C320" s="28" t="s">
        <v>96</v>
      </c>
      <c r="D320" s="7" t="s">
        <v>76</v>
      </c>
      <c r="E320" s="7" t="s">
        <v>77</v>
      </c>
      <c r="F320" s="45">
        <v>1910106590</v>
      </c>
      <c r="G320" s="7" t="s">
        <v>123</v>
      </c>
      <c r="H320" s="3">
        <v>0</v>
      </c>
      <c r="I320" s="3">
        <v>0</v>
      </c>
    </row>
    <row r="321" spans="2:9" ht="79.5" thickBot="1">
      <c r="B321" s="275" t="s">
        <v>10</v>
      </c>
      <c r="C321" s="28" t="s">
        <v>96</v>
      </c>
      <c r="D321" s="7" t="s">
        <v>76</v>
      </c>
      <c r="E321" s="7" t="s">
        <v>77</v>
      </c>
      <c r="F321" s="45">
        <v>1910106590</v>
      </c>
      <c r="G321" s="7">
        <v>119</v>
      </c>
      <c r="H321" s="3">
        <v>474</v>
      </c>
      <c r="I321" s="3">
        <v>474</v>
      </c>
    </row>
    <row r="322" spans="2:9" ht="32.25" thickBot="1">
      <c r="B322" s="39" t="s">
        <v>13</v>
      </c>
      <c r="C322" s="28" t="s">
        <v>96</v>
      </c>
      <c r="D322" s="7" t="s">
        <v>76</v>
      </c>
      <c r="E322" s="7" t="s">
        <v>77</v>
      </c>
      <c r="F322" s="45">
        <v>1910106590</v>
      </c>
      <c r="G322" s="7">
        <v>244</v>
      </c>
      <c r="H322" s="3">
        <v>60</v>
      </c>
      <c r="I322" s="3">
        <v>60</v>
      </c>
    </row>
    <row r="323" spans="2:9" ht="16.5" thickBot="1">
      <c r="B323" s="167" t="s">
        <v>31</v>
      </c>
      <c r="C323" s="26" t="s">
        <v>96</v>
      </c>
      <c r="D323" s="8">
        <v>10</v>
      </c>
      <c r="E323" s="8" t="s">
        <v>74</v>
      </c>
      <c r="F323" s="8"/>
      <c r="G323" s="8"/>
      <c r="H323" s="1">
        <v>60.1</v>
      </c>
      <c r="I323" s="1">
        <v>60.1</v>
      </c>
    </row>
    <row r="324" spans="2:9" ht="16.5" thickBot="1">
      <c r="B324" s="167" t="s">
        <v>35</v>
      </c>
      <c r="C324" s="26" t="s">
        <v>96</v>
      </c>
      <c r="D324" s="8">
        <v>10</v>
      </c>
      <c r="E324" s="8" t="s">
        <v>74</v>
      </c>
      <c r="F324" s="8"/>
      <c r="G324" s="8"/>
      <c r="H324" s="1">
        <v>60.1</v>
      </c>
      <c r="I324" s="1">
        <v>60.1</v>
      </c>
    </row>
    <row r="325" spans="2:9" ht="48" thickBot="1">
      <c r="B325" s="167" t="s">
        <v>57</v>
      </c>
      <c r="C325" s="26" t="s">
        <v>96</v>
      </c>
      <c r="D325" s="8">
        <v>10</v>
      </c>
      <c r="E325" s="8" t="s">
        <v>74</v>
      </c>
      <c r="F325" s="8">
        <v>2230171540</v>
      </c>
      <c r="G325" s="8"/>
      <c r="H325" s="1">
        <v>60.1</v>
      </c>
      <c r="I325" s="1">
        <v>60.1</v>
      </c>
    </row>
    <row r="326" spans="2:9" ht="32.25" thickBot="1">
      <c r="B326" s="5" t="s">
        <v>34</v>
      </c>
      <c r="C326" s="28" t="s">
        <v>96</v>
      </c>
      <c r="D326" s="7">
        <v>10</v>
      </c>
      <c r="E326" s="7" t="s">
        <v>74</v>
      </c>
      <c r="F326" s="7">
        <v>2230171540</v>
      </c>
      <c r="G326" s="7">
        <v>313</v>
      </c>
      <c r="H326" s="1">
        <v>60.1</v>
      </c>
      <c r="I326" s="1">
        <v>60.1</v>
      </c>
    </row>
    <row r="327" spans="2:9" ht="32.25" thickBot="1">
      <c r="B327" s="205" t="s">
        <v>98</v>
      </c>
      <c r="C327" s="206" t="s">
        <v>99</v>
      </c>
      <c r="D327" s="206"/>
      <c r="E327" s="206"/>
      <c r="F327" s="206"/>
      <c r="G327" s="206"/>
      <c r="H327" s="207">
        <f>SUM(H328+H340)</f>
        <v>2471.1999999999998</v>
      </c>
      <c r="I327" s="207">
        <f>SUM(I328+I340)</f>
        <v>2471.1999999999998</v>
      </c>
    </row>
    <row r="328" spans="2:9" ht="16.5" thickBot="1">
      <c r="B328" s="167" t="s">
        <v>52</v>
      </c>
      <c r="C328" s="26" t="s">
        <v>99</v>
      </c>
      <c r="D328" s="8" t="s">
        <v>76</v>
      </c>
      <c r="E328" s="8" t="s">
        <v>77</v>
      </c>
      <c r="F328" s="12"/>
      <c r="G328" s="12"/>
      <c r="H328" s="35">
        <f>SUM(H329+H335)</f>
        <v>2434.6999999999998</v>
      </c>
      <c r="I328" s="35">
        <f>SUM(I329+I335)</f>
        <v>2434.6999999999998</v>
      </c>
    </row>
    <row r="329" spans="2:9" ht="63.75" thickBot="1">
      <c r="B329" s="167" t="s">
        <v>59</v>
      </c>
      <c r="C329" s="26" t="s">
        <v>99</v>
      </c>
      <c r="D329" s="8" t="s">
        <v>76</v>
      </c>
      <c r="E329" s="8" t="s">
        <v>77</v>
      </c>
      <c r="F329" s="11">
        <v>1910101590</v>
      </c>
      <c r="G329" s="8"/>
      <c r="H329" s="34">
        <f>SUM(H330+H332+H333+H334+H331)</f>
        <v>1318.7</v>
      </c>
      <c r="I329" s="34">
        <f>SUM(I330+I332+I333+I334+I331)</f>
        <v>1318.7</v>
      </c>
    </row>
    <row r="330" spans="2:9" ht="48" thickBot="1">
      <c r="B330" s="273" t="s">
        <v>30</v>
      </c>
      <c r="C330" s="28" t="s">
        <v>99</v>
      </c>
      <c r="D330" s="7" t="s">
        <v>76</v>
      </c>
      <c r="E330" s="7" t="s">
        <v>77</v>
      </c>
      <c r="F330" s="45">
        <v>1910101590</v>
      </c>
      <c r="G330" s="7" t="s">
        <v>81</v>
      </c>
      <c r="H330" s="3">
        <v>721</v>
      </c>
      <c r="I330" s="3">
        <v>721</v>
      </c>
    </row>
    <row r="331" spans="2:9" ht="48" thickBot="1">
      <c r="B331" s="273" t="s">
        <v>47</v>
      </c>
      <c r="C331" s="28" t="s">
        <v>99</v>
      </c>
      <c r="D331" s="7" t="s">
        <v>76</v>
      </c>
      <c r="E331" s="7" t="s">
        <v>77</v>
      </c>
      <c r="F331" s="45">
        <v>1910101590</v>
      </c>
      <c r="G331" s="7" t="s">
        <v>123</v>
      </c>
      <c r="H331" s="3">
        <v>1.5</v>
      </c>
      <c r="I331" s="3">
        <v>1.5</v>
      </c>
    </row>
    <row r="332" spans="2:9" ht="79.5" thickBot="1">
      <c r="B332" s="275" t="s">
        <v>10</v>
      </c>
      <c r="C332" s="28" t="s">
        <v>99</v>
      </c>
      <c r="D332" s="7" t="s">
        <v>76</v>
      </c>
      <c r="E332" s="7" t="s">
        <v>77</v>
      </c>
      <c r="F332" s="45">
        <v>1910101590</v>
      </c>
      <c r="G332" s="7">
        <v>119</v>
      </c>
      <c r="H332" s="3">
        <v>217.7</v>
      </c>
      <c r="I332" s="3">
        <v>217.7</v>
      </c>
    </row>
    <row r="333" spans="2:9" ht="32.25" thickBot="1">
      <c r="B333" s="39" t="s">
        <v>13</v>
      </c>
      <c r="C333" s="28" t="s">
        <v>99</v>
      </c>
      <c r="D333" s="7" t="s">
        <v>76</v>
      </c>
      <c r="E333" s="7" t="s">
        <v>77</v>
      </c>
      <c r="F333" s="45">
        <v>1910101590</v>
      </c>
      <c r="G333" s="7">
        <v>244</v>
      </c>
      <c r="H333" s="3">
        <v>372</v>
      </c>
      <c r="I333" s="3">
        <v>372</v>
      </c>
    </row>
    <row r="334" spans="2:9" ht="32.25" thickBot="1">
      <c r="B334" s="273" t="s">
        <v>48</v>
      </c>
      <c r="C334" s="28" t="s">
        <v>99</v>
      </c>
      <c r="D334" s="7" t="s">
        <v>76</v>
      </c>
      <c r="E334" s="7" t="s">
        <v>77</v>
      </c>
      <c r="F334" s="45">
        <v>1910101590</v>
      </c>
      <c r="G334" s="7">
        <v>850</v>
      </c>
      <c r="H334" s="3">
        <v>6.5</v>
      </c>
      <c r="I334" s="3">
        <v>6.5</v>
      </c>
    </row>
    <row r="335" spans="2:9" ht="158.25" thickBot="1">
      <c r="B335" s="167" t="s">
        <v>55</v>
      </c>
      <c r="C335" s="26" t="s">
        <v>99</v>
      </c>
      <c r="D335" s="8" t="s">
        <v>76</v>
      </c>
      <c r="E335" s="8" t="s">
        <v>77</v>
      </c>
      <c r="F335" s="11">
        <v>1910106590</v>
      </c>
      <c r="G335" s="8"/>
      <c r="H335" s="1">
        <f>SUM(H336:H339)</f>
        <v>1116</v>
      </c>
      <c r="I335" s="1">
        <f>SUM(I336:I339)</f>
        <v>1116</v>
      </c>
    </row>
    <row r="336" spans="2:9" ht="48" thickBot="1">
      <c r="B336" s="273" t="s">
        <v>56</v>
      </c>
      <c r="C336" s="28" t="s">
        <v>99</v>
      </c>
      <c r="D336" s="7" t="s">
        <v>76</v>
      </c>
      <c r="E336" s="7" t="s">
        <v>77</v>
      </c>
      <c r="F336" s="45">
        <v>1910106590</v>
      </c>
      <c r="G336" s="7">
        <v>111</v>
      </c>
      <c r="H336" s="3">
        <v>828</v>
      </c>
      <c r="I336" s="3">
        <v>828</v>
      </c>
    </row>
    <row r="337" spans="2:9" ht="48" thickBot="1">
      <c r="B337" s="273" t="s">
        <v>47</v>
      </c>
      <c r="C337" s="28" t="s">
        <v>99</v>
      </c>
      <c r="D337" s="7" t="s">
        <v>76</v>
      </c>
      <c r="E337" s="7" t="s">
        <v>77</v>
      </c>
      <c r="F337" s="45">
        <v>1910106590</v>
      </c>
      <c r="G337" s="7" t="s">
        <v>123</v>
      </c>
      <c r="H337" s="3">
        <v>0</v>
      </c>
      <c r="I337" s="3">
        <v>0</v>
      </c>
    </row>
    <row r="338" spans="2:9" ht="79.5" thickBot="1">
      <c r="B338" s="275" t="s">
        <v>10</v>
      </c>
      <c r="C338" s="28" t="s">
        <v>99</v>
      </c>
      <c r="D338" s="7" t="s">
        <v>76</v>
      </c>
      <c r="E338" s="7" t="s">
        <v>77</v>
      </c>
      <c r="F338" s="45">
        <v>1910106590</v>
      </c>
      <c r="G338" s="7">
        <v>119</v>
      </c>
      <c r="H338" s="3">
        <v>250</v>
      </c>
      <c r="I338" s="3">
        <v>250</v>
      </c>
    </row>
    <row r="339" spans="2:9" ht="32.25" thickBot="1">
      <c r="B339" s="39" t="s">
        <v>13</v>
      </c>
      <c r="C339" s="28" t="s">
        <v>99</v>
      </c>
      <c r="D339" s="7" t="s">
        <v>76</v>
      </c>
      <c r="E339" s="7" t="s">
        <v>77</v>
      </c>
      <c r="F339" s="45">
        <v>1910106590</v>
      </c>
      <c r="G339" s="7">
        <v>244</v>
      </c>
      <c r="H339" s="3">
        <v>38</v>
      </c>
      <c r="I339" s="3">
        <v>38</v>
      </c>
    </row>
    <row r="340" spans="2:9" ht="16.5" thickBot="1">
      <c r="B340" s="167" t="s">
        <v>31</v>
      </c>
      <c r="C340" s="26" t="s">
        <v>99</v>
      </c>
      <c r="D340" s="8">
        <v>10</v>
      </c>
      <c r="E340" s="8" t="s">
        <v>74</v>
      </c>
      <c r="F340" s="8"/>
      <c r="G340" s="8"/>
      <c r="H340" s="1">
        <v>36.5</v>
      </c>
      <c r="I340" s="1">
        <v>36.5</v>
      </c>
    </row>
    <row r="341" spans="2:9" ht="16.5" thickBot="1">
      <c r="B341" s="167" t="s">
        <v>35</v>
      </c>
      <c r="C341" s="26" t="s">
        <v>99</v>
      </c>
      <c r="D341" s="8">
        <v>10</v>
      </c>
      <c r="E341" s="8" t="s">
        <v>74</v>
      </c>
      <c r="F341" s="8"/>
      <c r="G341" s="8"/>
      <c r="H341" s="1">
        <v>36.5</v>
      </c>
      <c r="I341" s="1">
        <v>36.5</v>
      </c>
    </row>
    <row r="342" spans="2:9" ht="48" thickBot="1">
      <c r="B342" s="167" t="s">
        <v>57</v>
      </c>
      <c r="C342" s="26" t="s">
        <v>99</v>
      </c>
      <c r="D342" s="8">
        <v>10</v>
      </c>
      <c r="E342" s="8" t="s">
        <v>74</v>
      </c>
      <c r="F342" s="8">
        <v>2230171540</v>
      </c>
      <c r="G342" s="8"/>
      <c r="H342" s="1">
        <v>36.5</v>
      </c>
      <c r="I342" s="1">
        <v>36.5</v>
      </c>
    </row>
    <row r="343" spans="2:9" ht="32.25" thickBot="1">
      <c r="B343" s="5" t="s">
        <v>34</v>
      </c>
      <c r="C343" s="28" t="s">
        <v>99</v>
      </c>
      <c r="D343" s="7">
        <v>10</v>
      </c>
      <c r="E343" s="7" t="s">
        <v>74</v>
      </c>
      <c r="F343" s="7">
        <v>2230171540</v>
      </c>
      <c r="G343" s="7">
        <v>313</v>
      </c>
      <c r="H343" s="1">
        <v>36.5</v>
      </c>
      <c r="I343" s="1">
        <v>36.5</v>
      </c>
    </row>
    <row r="344" spans="2:9" ht="32.25" thickBot="1">
      <c r="B344" s="205" t="s">
        <v>100</v>
      </c>
      <c r="C344" s="206" t="s">
        <v>101</v>
      </c>
      <c r="D344" s="206"/>
      <c r="E344" s="206"/>
      <c r="F344" s="206"/>
      <c r="G344" s="206"/>
      <c r="H344" s="207">
        <f>SUM(H345+H357)</f>
        <v>5053.5</v>
      </c>
      <c r="I344" s="207">
        <f>SUM(I345+I357)</f>
        <v>5053.5</v>
      </c>
    </row>
    <row r="345" spans="2:9" ht="16.5" thickBot="1">
      <c r="B345" s="167" t="s">
        <v>52</v>
      </c>
      <c r="C345" s="26" t="s">
        <v>101</v>
      </c>
      <c r="D345" s="8" t="s">
        <v>76</v>
      </c>
      <c r="E345" s="8" t="s">
        <v>77</v>
      </c>
      <c r="F345" s="12"/>
      <c r="G345" s="12"/>
      <c r="H345" s="35">
        <f>SUM(H346+H352)</f>
        <v>4952.5</v>
      </c>
      <c r="I345" s="35">
        <f>SUM(I346+I352)</f>
        <v>4952.5</v>
      </c>
    </row>
    <row r="346" spans="2:9" ht="63.75" thickBot="1">
      <c r="B346" s="167" t="s">
        <v>59</v>
      </c>
      <c r="C346" s="26" t="s">
        <v>101</v>
      </c>
      <c r="D346" s="8" t="s">
        <v>76</v>
      </c>
      <c r="E346" s="8" t="s">
        <v>77</v>
      </c>
      <c r="F346" s="11">
        <v>1910101590</v>
      </c>
      <c r="G346" s="8"/>
      <c r="H346" s="34">
        <f>SUM(H347+H349+H350+H351+H348)</f>
        <v>1734.5</v>
      </c>
      <c r="I346" s="34">
        <f>SUM(I347+I349+I350+I351+I348)</f>
        <v>1734.5</v>
      </c>
    </row>
    <row r="347" spans="2:9" ht="48" thickBot="1">
      <c r="B347" s="273" t="s">
        <v>30</v>
      </c>
      <c r="C347" s="28" t="s">
        <v>101</v>
      </c>
      <c r="D347" s="7" t="s">
        <v>76</v>
      </c>
      <c r="E347" s="7" t="s">
        <v>77</v>
      </c>
      <c r="F347" s="45">
        <v>1910101590</v>
      </c>
      <c r="G347" s="7" t="s">
        <v>81</v>
      </c>
      <c r="H347" s="3">
        <v>793</v>
      </c>
      <c r="I347" s="3">
        <v>793</v>
      </c>
    </row>
    <row r="348" spans="2:9" ht="48" thickBot="1">
      <c r="B348" s="273" t="s">
        <v>47</v>
      </c>
      <c r="C348" s="28" t="s">
        <v>101</v>
      </c>
      <c r="D348" s="7" t="s">
        <v>76</v>
      </c>
      <c r="E348" s="7" t="s">
        <v>77</v>
      </c>
      <c r="F348" s="45">
        <v>1910101590</v>
      </c>
      <c r="G348" s="7" t="s">
        <v>123</v>
      </c>
      <c r="H348" s="3">
        <v>4</v>
      </c>
      <c r="I348" s="3">
        <v>4</v>
      </c>
    </row>
    <row r="349" spans="2:9" ht="79.5" thickBot="1">
      <c r="B349" s="275" t="s">
        <v>10</v>
      </c>
      <c r="C349" s="28" t="s">
        <v>101</v>
      </c>
      <c r="D349" s="7" t="s">
        <v>76</v>
      </c>
      <c r="E349" s="7" t="s">
        <v>77</v>
      </c>
      <c r="F349" s="45">
        <v>1910101590</v>
      </c>
      <c r="G349" s="7">
        <v>119</v>
      </c>
      <c r="H349" s="3">
        <v>239.5</v>
      </c>
      <c r="I349" s="3">
        <v>239.5</v>
      </c>
    </row>
    <row r="350" spans="2:9" ht="32.25" thickBot="1">
      <c r="B350" s="39" t="s">
        <v>13</v>
      </c>
      <c r="C350" s="28" t="s">
        <v>101</v>
      </c>
      <c r="D350" s="7" t="s">
        <v>76</v>
      </c>
      <c r="E350" s="7" t="s">
        <v>77</v>
      </c>
      <c r="F350" s="45">
        <v>1910101590</v>
      </c>
      <c r="G350" s="7">
        <v>244</v>
      </c>
      <c r="H350" s="3">
        <v>683</v>
      </c>
      <c r="I350" s="3">
        <v>683</v>
      </c>
    </row>
    <row r="351" spans="2:9" ht="32.25" thickBot="1">
      <c r="B351" s="273" t="s">
        <v>48</v>
      </c>
      <c r="C351" s="28" t="s">
        <v>101</v>
      </c>
      <c r="D351" s="7" t="s">
        <v>76</v>
      </c>
      <c r="E351" s="7" t="s">
        <v>77</v>
      </c>
      <c r="F351" s="45">
        <v>1910101590</v>
      </c>
      <c r="G351" s="7">
        <v>850</v>
      </c>
      <c r="H351" s="3">
        <v>15</v>
      </c>
      <c r="I351" s="3">
        <v>15</v>
      </c>
    </row>
    <row r="352" spans="2:9" ht="158.25" thickBot="1">
      <c r="B352" s="167" t="s">
        <v>55</v>
      </c>
      <c r="C352" s="26" t="s">
        <v>101</v>
      </c>
      <c r="D352" s="8" t="s">
        <v>76</v>
      </c>
      <c r="E352" s="8" t="s">
        <v>77</v>
      </c>
      <c r="F352" s="11">
        <v>1910106590</v>
      </c>
      <c r="G352" s="8"/>
      <c r="H352" s="1">
        <f>SUM(H353:H356)</f>
        <v>3218</v>
      </c>
      <c r="I352" s="1">
        <f>SUM(I353:I356)</f>
        <v>3218</v>
      </c>
    </row>
    <row r="353" spans="2:9" ht="48" thickBot="1">
      <c r="B353" s="273" t="s">
        <v>56</v>
      </c>
      <c r="C353" s="28" t="s">
        <v>101</v>
      </c>
      <c r="D353" s="7" t="s">
        <v>76</v>
      </c>
      <c r="E353" s="7" t="s">
        <v>77</v>
      </c>
      <c r="F353" s="45">
        <v>1910106590</v>
      </c>
      <c r="G353" s="7">
        <v>111</v>
      </c>
      <c r="H353" s="3">
        <v>2394</v>
      </c>
      <c r="I353" s="3">
        <v>2394</v>
      </c>
    </row>
    <row r="354" spans="2:9" ht="48" thickBot="1">
      <c r="B354" s="273" t="s">
        <v>47</v>
      </c>
      <c r="C354" s="28" t="s">
        <v>101</v>
      </c>
      <c r="D354" s="7" t="s">
        <v>76</v>
      </c>
      <c r="E354" s="7" t="s">
        <v>77</v>
      </c>
      <c r="F354" s="45">
        <v>1910106590</v>
      </c>
      <c r="G354" s="7" t="s">
        <v>123</v>
      </c>
      <c r="H354" s="3">
        <v>0</v>
      </c>
      <c r="I354" s="3">
        <v>0</v>
      </c>
    </row>
    <row r="355" spans="2:9" ht="79.5" thickBot="1">
      <c r="B355" s="275" t="s">
        <v>10</v>
      </c>
      <c r="C355" s="28" t="s">
        <v>101</v>
      </c>
      <c r="D355" s="7" t="s">
        <v>76</v>
      </c>
      <c r="E355" s="7" t="s">
        <v>77</v>
      </c>
      <c r="F355" s="45">
        <v>1910106590</v>
      </c>
      <c r="G355" s="7">
        <v>119</v>
      </c>
      <c r="H355" s="3">
        <v>723</v>
      </c>
      <c r="I355" s="3">
        <v>723</v>
      </c>
    </row>
    <row r="356" spans="2:9" ht="32.25" thickBot="1">
      <c r="B356" s="39" t="s">
        <v>13</v>
      </c>
      <c r="C356" s="28" t="s">
        <v>101</v>
      </c>
      <c r="D356" s="7" t="s">
        <v>76</v>
      </c>
      <c r="E356" s="7" t="s">
        <v>77</v>
      </c>
      <c r="F356" s="45">
        <v>1910106590</v>
      </c>
      <c r="G356" s="7">
        <v>244</v>
      </c>
      <c r="H356" s="3">
        <v>101</v>
      </c>
      <c r="I356" s="3">
        <v>101</v>
      </c>
    </row>
    <row r="357" spans="2:9" ht="16.5" thickBot="1">
      <c r="B357" s="167" t="s">
        <v>31</v>
      </c>
      <c r="C357" s="26" t="s">
        <v>101</v>
      </c>
      <c r="D357" s="8">
        <v>10</v>
      </c>
      <c r="E357" s="8" t="s">
        <v>74</v>
      </c>
      <c r="F357" s="8"/>
      <c r="G357" s="8"/>
      <c r="H357" s="1">
        <v>101</v>
      </c>
      <c r="I357" s="1">
        <v>101</v>
      </c>
    </row>
    <row r="358" spans="2:9" ht="16.5" thickBot="1">
      <c r="B358" s="167" t="s">
        <v>35</v>
      </c>
      <c r="C358" s="26" t="s">
        <v>101</v>
      </c>
      <c r="D358" s="8">
        <v>10</v>
      </c>
      <c r="E358" s="8" t="s">
        <v>74</v>
      </c>
      <c r="F358" s="8"/>
      <c r="G358" s="8"/>
      <c r="H358" s="1">
        <v>101</v>
      </c>
      <c r="I358" s="1">
        <v>101</v>
      </c>
    </row>
    <row r="359" spans="2:9" ht="48" thickBot="1">
      <c r="B359" s="167" t="s">
        <v>57</v>
      </c>
      <c r="C359" s="26" t="s">
        <v>101</v>
      </c>
      <c r="D359" s="8">
        <v>10</v>
      </c>
      <c r="E359" s="8" t="s">
        <v>74</v>
      </c>
      <c r="F359" s="8">
        <v>2230171540</v>
      </c>
      <c r="G359" s="8"/>
      <c r="H359" s="1">
        <v>101</v>
      </c>
      <c r="I359" s="1">
        <v>101</v>
      </c>
    </row>
    <row r="360" spans="2:9" ht="32.25" thickBot="1">
      <c r="B360" s="5" t="s">
        <v>34</v>
      </c>
      <c r="C360" s="28" t="s">
        <v>101</v>
      </c>
      <c r="D360" s="7">
        <v>10</v>
      </c>
      <c r="E360" s="7" t="s">
        <v>74</v>
      </c>
      <c r="F360" s="7">
        <v>2230171540</v>
      </c>
      <c r="G360" s="7">
        <v>313</v>
      </c>
      <c r="H360" s="1">
        <v>101</v>
      </c>
      <c r="I360" s="1">
        <v>101</v>
      </c>
    </row>
    <row r="361" spans="2:9" ht="32.25" thickBot="1">
      <c r="B361" s="205" t="s">
        <v>102</v>
      </c>
      <c r="C361" s="206" t="s">
        <v>103</v>
      </c>
      <c r="D361" s="206" t="s">
        <v>76</v>
      </c>
      <c r="E361" s="206"/>
      <c r="F361" s="206"/>
      <c r="G361" s="206"/>
      <c r="H361" s="207">
        <f>SUM(H362+H374)</f>
        <v>2556.9</v>
      </c>
      <c r="I361" s="207">
        <f>SUM(I362+I374)</f>
        <v>2556.9</v>
      </c>
    </row>
    <row r="362" spans="2:9" ht="16.5" thickBot="1">
      <c r="B362" s="167" t="s">
        <v>52</v>
      </c>
      <c r="C362" s="26" t="s">
        <v>103</v>
      </c>
      <c r="D362" s="8" t="s">
        <v>76</v>
      </c>
      <c r="E362" s="8" t="s">
        <v>77</v>
      </c>
      <c r="F362" s="12"/>
      <c r="G362" s="12"/>
      <c r="H362" s="35">
        <f>SUM(H363+H369)</f>
        <v>2518.1</v>
      </c>
      <c r="I362" s="35">
        <f>SUM(I363+I369)</f>
        <v>2518.1</v>
      </c>
    </row>
    <row r="363" spans="2:9" ht="63.75" thickBot="1">
      <c r="B363" s="167" t="s">
        <v>59</v>
      </c>
      <c r="C363" s="26" t="s">
        <v>103</v>
      </c>
      <c r="D363" s="8" t="s">
        <v>76</v>
      </c>
      <c r="E363" s="8" t="s">
        <v>77</v>
      </c>
      <c r="F363" s="11">
        <v>1910101590</v>
      </c>
      <c r="G363" s="8"/>
      <c r="H363" s="34">
        <f>SUM(H364+H366+H367+H368+H365)</f>
        <v>1384.1</v>
      </c>
      <c r="I363" s="34">
        <f>SUM(I364+I366+I367+I368+I365)</f>
        <v>1384.1</v>
      </c>
    </row>
    <row r="364" spans="2:9" ht="48" thickBot="1">
      <c r="B364" s="273" t="s">
        <v>30</v>
      </c>
      <c r="C364" s="28" t="s">
        <v>103</v>
      </c>
      <c r="D364" s="7" t="s">
        <v>76</v>
      </c>
      <c r="E364" s="7" t="s">
        <v>77</v>
      </c>
      <c r="F364" s="45">
        <v>1910101590</v>
      </c>
      <c r="G364" s="7" t="s">
        <v>81</v>
      </c>
      <c r="H364" s="3">
        <v>757</v>
      </c>
      <c r="I364" s="3">
        <v>757</v>
      </c>
    </row>
    <row r="365" spans="2:9" ht="48" thickBot="1">
      <c r="B365" s="273" t="s">
        <v>47</v>
      </c>
      <c r="C365" s="28" t="s">
        <v>103</v>
      </c>
      <c r="D365" s="7" t="s">
        <v>76</v>
      </c>
      <c r="E365" s="7" t="s">
        <v>77</v>
      </c>
      <c r="F365" s="45">
        <v>1910101590</v>
      </c>
      <c r="G365" s="7" t="s">
        <v>123</v>
      </c>
      <c r="H365" s="3">
        <v>1.5</v>
      </c>
      <c r="I365" s="3">
        <v>1.5</v>
      </c>
    </row>
    <row r="366" spans="2:9" ht="79.5" thickBot="1">
      <c r="B366" s="275" t="s">
        <v>10</v>
      </c>
      <c r="C366" s="28" t="s">
        <v>103</v>
      </c>
      <c r="D366" s="7" t="s">
        <v>76</v>
      </c>
      <c r="E366" s="7" t="s">
        <v>77</v>
      </c>
      <c r="F366" s="45">
        <v>1910101590</v>
      </c>
      <c r="G366" s="7">
        <v>119</v>
      </c>
      <c r="H366" s="3">
        <v>228.6</v>
      </c>
      <c r="I366" s="3">
        <v>228.6</v>
      </c>
    </row>
    <row r="367" spans="2:9" ht="32.25" thickBot="1">
      <c r="B367" s="39" t="s">
        <v>13</v>
      </c>
      <c r="C367" s="28" t="s">
        <v>103</v>
      </c>
      <c r="D367" s="7" t="s">
        <v>76</v>
      </c>
      <c r="E367" s="7" t="s">
        <v>77</v>
      </c>
      <c r="F367" s="45">
        <v>1910101590</v>
      </c>
      <c r="G367" s="7">
        <v>244</v>
      </c>
      <c r="H367" s="3">
        <v>394</v>
      </c>
      <c r="I367" s="3">
        <v>394</v>
      </c>
    </row>
    <row r="368" spans="2:9" ht="32.25" thickBot="1">
      <c r="B368" s="273" t="s">
        <v>48</v>
      </c>
      <c r="C368" s="28" t="s">
        <v>103</v>
      </c>
      <c r="D368" s="7" t="s">
        <v>76</v>
      </c>
      <c r="E368" s="7" t="s">
        <v>77</v>
      </c>
      <c r="F368" s="45">
        <v>1910101590</v>
      </c>
      <c r="G368" s="7">
        <v>850</v>
      </c>
      <c r="H368" s="3">
        <v>3</v>
      </c>
      <c r="I368" s="3">
        <v>3</v>
      </c>
    </row>
    <row r="369" spans="2:9" ht="158.25" thickBot="1">
      <c r="B369" s="167" t="s">
        <v>55</v>
      </c>
      <c r="C369" s="26" t="s">
        <v>103</v>
      </c>
      <c r="D369" s="8" t="s">
        <v>76</v>
      </c>
      <c r="E369" s="8" t="s">
        <v>77</v>
      </c>
      <c r="F369" s="11">
        <v>1910106590</v>
      </c>
      <c r="G369" s="8"/>
      <c r="H369" s="1">
        <f>SUM(H370:H373)</f>
        <v>1134</v>
      </c>
      <c r="I369" s="1">
        <f>SUM(I370:I373)</f>
        <v>1134</v>
      </c>
    </row>
    <row r="370" spans="2:9" ht="48" thickBot="1">
      <c r="B370" s="273" t="s">
        <v>56</v>
      </c>
      <c r="C370" s="28" t="s">
        <v>103</v>
      </c>
      <c r="D370" s="7" t="s">
        <v>76</v>
      </c>
      <c r="E370" s="7" t="s">
        <v>77</v>
      </c>
      <c r="F370" s="45">
        <v>1910106590</v>
      </c>
      <c r="G370" s="7">
        <v>111</v>
      </c>
      <c r="H370" s="3">
        <v>840</v>
      </c>
      <c r="I370" s="3">
        <v>840</v>
      </c>
    </row>
    <row r="371" spans="2:9" ht="48" thickBot="1">
      <c r="B371" s="273" t="s">
        <v>47</v>
      </c>
      <c r="C371" s="28" t="s">
        <v>103</v>
      </c>
      <c r="D371" s="7" t="s">
        <v>76</v>
      </c>
      <c r="E371" s="7" t="s">
        <v>77</v>
      </c>
      <c r="F371" s="45">
        <v>1910106590</v>
      </c>
      <c r="G371" s="7" t="s">
        <v>123</v>
      </c>
      <c r="H371" s="3">
        <v>0</v>
      </c>
      <c r="I371" s="3">
        <v>0</v>
      </c>
    </row>
    <row r="372" spans="2:9" ht="79.5" thickBot="1">
      <c r="B372" s="275" t="s">
        <v>10</v>
      </c>
      <c r="C372" s="28" t="s">
        <v>103</v>
      </c>
      <c r="D372" s="7" t="s">
        <v>76</v>
      </c>
      <c r="E372" s="7" t="s">
        <v>77</v>
      </c>
      <c r="F372" s="45">
        <v>1910106590</v>
      </c>
      <c r="G372" s="7">
        <v>119</v>
      </c>
      <c r="H372" s="3">
        <v>254</v>
      </c>
      <c r="I372" s="3">
        <v>254</v>
      </c>
    </row>
    <row r="373" spans="2:9" ht="32.25" thickBot="1">
      <c r="B373" s="39" t="s">
        <v>13</v>
      </c>
      <c r="C373" s="28" t="s">
        <v>103</v>
      </c>
      <c r="D373" s="7" t="s">
        <v>76</v>
      </c>
      <c r="E373" s="7" t="s">
        <v>77</v>
      </c>
      <c r="F373" s="45">
        <v>1910106590</v>
      </c>
      <c r="G373" s="7">
        <v>244</v>
      </c>
      <c r="H373" s="3">
        <v>40</v>
      </c>
      <c r="I373" s="3">
        <v>40</v>
      </c>
    </row>
    <row r="374" spans="2:9" ht="16.5" thickBot="1">
      <c r="B374" s="167" t="s">
        <v>31</v>
      </c>
      <c r="C374" s="26" t="s">
        <v>103</v>
      </c>
      <c r="D374" s="8">
        <v>10</v>
      </c>
      <c r="E374" s="8" t="s">
        <v>74</v>
      </c>
      <c r="F374" s="8"/>
      <c r="G374" s="8"/>
      <c r="H374" s="1">
        <v>38.799999999999997</v>
      </c>
      <c r="I374" s="1">
        <v>38.799999999999997</v>
      </c>
    </row>
    <row r="375" spans="2:9" ht="16.5" thickBot="1">
      <c r="B375" s="167" t="s">
        <v>35</v>
      </c>
      <c r="C375" s="26" t="s">
        <v>103</v>
      </c>
      <c r="D375" s="8">
        <v>10</v>
      </c>
      <c r="E375" s="8" t="s">
        <v>74</v>
      </c>
      <c r="F375" s="8"/>
      <c r="G375" s="8"/>
      <c r="H375" s="1">
        <v>38.799999999999997</v>
      </c>
      <c r="I375" s="1">
        <v>38.799999999999997</v>
      </c>
    </row>
    <row r="376" spans="2:9" ht="48" thickBot="1">
      <c r="B376" s="167" t="s">
        <v>57</v>
      </c>
      <c r="C376" s="26" t="s">
        <v>103</v>
      </c>
      <c r="D376" s="8">
        <v>10</v>
      </c>
      <c r="E376" s="8" t="s">
        <v>74</v>
      </c>
      <c r="F376" s="8">
        <v>2230171540</v>
      </c>
      <c r="G376" s="8"/>
      <c r="H376" s="1">
        <v>38.799999999999997</v>
      </c>
      <c r="I376" s="1">
        <v>38.799999999999997</v>
      </c>
    </row>
    <row r="377" spans="2:9" ht="32.25" thickBot="1">
      <c r="B377" s="5" t="s">
        <v>34</v>
      </c>
      <c r="C377" s="28" t="s">
        <v>103</v>
      </c>
      <c r="D377" s="7">
        <v>10</v>
      </c>
      <c r="E377" s="7" t="s">
        <v>74</v>
      </c>
      <c r="F377" s="7">
        <v>2230171540</v>
      </c>
      <c r="G377" s="7">
        <v>313</v>
      </c>
      <c r="H377" s="1">
        <v>38.799999999999997</v>
      </c>
      <c r="I377" s="1">
        <v>38.799999999999997</v>
      </c>
    </row>
    <row r="378" spans="2:9" ht="32.25" thickBot="1">
      <c r="B378" s="205" t="s">
        <v>104</v>
      </c>
      <c r="C378" s="206" t="s">
        <v>105</v>
      </c>
      <c r="D378" s="206" t="s">
        <v>76</v>
      </c>
      <c r="E378" s="206"/>
      <c r="F378" s="206"/>
      <c r="G378" s="206"/>
      <c r="H378" s="207">
        <f>SUM(H379+H391)</f>
        <v>3825.9</v>
      </c>
      <c r="I378" s="207">
        <f>SUM(I379+I391)</f>
        <v>3825.9</v>
      </c>
    </row>
    <row r="379" spans="2:9" ht="16.5" thickBot="1">
      <c r="B379" s="167" t="s">
        <v>52</v>
      </c>
      <c r="C379" s="26" t="s">
        <v>105</v>
      </c>
      <c r="D379" s="8" t="s">
        <v>76</v>
      </c>
      <c r="E379" s="8" t="s">
        <v>77</v>
      </c>
      <c r="F379" s="12"/>
      <c r="G379" s="12"/>
      <c r="H379" s="35">
        <f>SUM(H380+H386)</f>
        <v>3792.9</v>
      </c>
      <c r="I379" s="35">
        <f>SUM(I380+I386)</f>
        <v>3792.9</v>
      </c>
    </row>
    <row r="380" spans="2:9" ht="63.75" thickBot="1">
      <c r="B380" s="167" t="s">
        <v>59</v>
      </c>
      <c r="C380" s="26" t="s">
        <v>105</v>
      </c>
      <c r="D380" s="8" t="s">
        <v>76</v>
      </c>
      <c r="E380" s="8" t="s">
        <v>77</v>
      </c>
      <c r="F380" s="11">
        <v>1910101590</v>
      </c>
      <c r="G380" s="8"/>
      <c r="H380" s="34">
        <f>SUM(H381+H383+H384+H385+H382)</f>
        <v>1534.9</v>
      </c>
      <c r="I380" s="34">
        <f>SUM(I381+I383+I384+I385+I382)</f>
        <v>1534.9</v>
      </c>
    </row>
    <row r="381" spans="2:9" ht="48" thickBot="1">
      <c r="B381" s="273" t="s">
        <v>30</v>
      </c>
      <c r="C381" s="28" t="s">
        <v>105</v>
      </c>
      <c r="D381" s="7" t="s">
        <v>76</v>
      </c>
      <c r="E381" s="7" t="s">
        <v>77</v>
      </c>
      <c r="F381" s="45">
        <v>1910101590</v>
      </c>
      <c r="G381" s="7" t="s">
        <v>81</v>
      </c>
      <c r="H381" s="3">
        <v>913</v>
      </c>
      <c r="I381" s="3">
        <v>913</v>
      </c>
    </row>
    <row r="382" spans="2:9" ht="48" thickBot="1">
      <c r="B382" s="273" t="s">
        <v>47</v>
      </c>
      <c r="C382" s="28" t="s">
        <v>105</v>
      </c>
      <c r="D382" s="7" t="s">
        <v>76</v>
      </c>
      <c r="E382" s="7" t="s">
        <v>77</v>
      </c>
      <c r="F382" s="45">
        <v>1910101590</v>
      </c>
      <c r="G382" s="7" t="s">
        <v>123</v>
      </c>
      <c r="H382" s="3">
        <v>2</v>
      </c>
      <c r="I382" s="3">
        <v>2</v>
      </c>
    </row>
    <row r="383" spans="2:9" ht="79.5" thickBot="1">
      <c r="B383" s="275" t="s">
        <v>10</v>
      </c>
      <c r="C383" s="28" t="s">
        <v>105</v>
      </c>
      <c r="D383" s="7" t="s">
        <v>76</v>
      </c>
      <c r="E383" s="7" t="s">
        <v>77</v>
      </c>
      <c r="F383" s="45">
        <v>1910101590</v>
      </c>
      <c r="G383" s="7">
        <v>119</v>
      </c>
      <c r="H383" s="3">
        <v>275.7</v>
      </c>
      <c r="I383" s="3">
        <v>275.7</v>
      </c>
    </row>
    <row r="384" spans="2:9" ht="32.25" thickBot="1">
      <c r="B384" s="39" t="s">
        <v>13</v>
      </c>
      <c r="C384" s="28" t="s">
        <v>105</v>
      </c>
      <c r="D384" s="7" t="s">
        <v>76</v>
      </c>
      <c r="E384" s="7" t="s">
        <v>77</v>
      </c>
      <c r="F384" s="45">
        <v>1910101590</v>
      </c>
      <c r="G384" s="7">
        <v>244</v>
      </c>
      <c r="H384" s="3">
        <v>323</v>
      </c>
      <c r="I384" s="3">
        <v>323</v>
      </c>
    </row>
    <row r="385" spans="2:9" ht="32.25" thickBot="1">
      <c r="B385" s="273" t="s">
        <v>48</v>
      </c>
      <c r="C385" s="28" t="s">
        <v>105</v>
      </c>
      <c r="D385" s="7" t="s">
        <v>76</v>
      </c>
      <c r="E385" s="7" t="s">
        <v>77</v>
      </c>
      <c r="F385" s="45">
        <v>1910101590</v>
      </c>
      <c r="G385" s="7">
        <v>850</v>
      </c>
      <c r="H385" s="3">
        <v>21.2</v>
      </c>
      <c r="I385" s="3">
        <v>21.2</v>
      </c>
    </row>
    <row r="386" spans="2:9" ht="158.25" thickBot="1">
      <c r="B386" s="167" t="s">
        <v>55</v>
      </c>
      <c r="C386" s="26" t="s">
        <v>105</v>
      </c>
      <c r="D386" s="8" t="s">
        <v>76</v>
      </c>
      <c r="E386" s="8" t="s">
        <v>77</v>
      </c>
      <c r="F386" s="11">
        <v>1910106590</v>
      </c>
      <c r="G386" s="8"/>
      <c r="H386" s="1">
        <f>SUM(H387:H390)</f>
        <v>2258</v>
      </c>
      <c r="I386" s="1">
        <f>SUM(I387:I390)</f>
        <v>2258</v>
      </c>
    </row>
    <row r="387" spans="2:9" ht="48" thickBot="1">
      <c r="B387" s="273" t="s">
        <v>56</v>
      </c>
      <c r="C387" s="28" t="s">
        <v>105</v>
      </c>
      <c r="D387" s="7" t="s">
        <v>76</v>
      </c>
      <c r="E387" s="7" t="s">
        <v>77</v>
      </c>
      <c r="F387" s="45">
        <v>1910106590</v>
      </c>
      <c r="G387" s="7">
        <v>111</v>
      </c>
      <c r="H387" s="3">
        <v>1708</v>
      </c>
      <c r="I387" s="3">
        <v>1708</v>
      </c>
    </row>
    <row r="388" spans="2:9" ht="48" thickBot="1">
      <c r="B388" s="273" t="s">
        <v>47</v>
      </c>
      <c r="C388" s="28" t="s">
        <v>105</v>
      </c>
      <c r="D388" s="7" t="s">
        <v>76</v>
      </c>
      <c r="E388" s="7" t="s">
        <v>77</v>
      </c>
      <c r="F388" s="45">
        <v>1910106590</v>
      </c>
      <c r="G388" s="7" t="s">
        <v>123</v>
      </c>
      <c r="H388" s="3">
        <v>0</v>
      </c>
      <c r="I388" s="3">
        <v>0</v>
      </c>
    </row>
    <row r="389" spans="2:9" ht="79.5" thickBot="1">
      <c r="B389" s="275" t="s">
        <v>10</v>
      </c>
      <c r="C389" s="28" t="s">
        <v>105</v>
      </c>
      <c r="D389" s="7" t="s">
        <v>76</v>
      </c>
      <c r="E389" s="7" t="s">
        <v>77</v>
      </c>
      <c r="F389" s="45">
        <v>1910106590</v>
      </c>
      <c r="G389" s="7">
        <v>119</v>
      </c>
      <c r="H389" s="3">
        <v>516</v>
      </c>
      <c r="I389" s="3">
        <v>516</v>
      </c>
    </row>
    <row r="390" spans="2:9" ht="32.25" thickBot="1">
      <c r="B390" s="39" t="s">
        <v>13</v>
      </c>
      <c r="C390" s="28" t="s">
        <v>105</v>
      </c>
      <c r="D390" s="7" t="s">
        <v>76</v>
      </c>
      <c r="E390" s="7" t="s">
        <v>77</v>
      </c>
      <c r="F390" s="45">
        <v>1910106590</v>
      </c>
      <c r="G390" s="7">
        <v>244</v>
      </c>
      <c r="H390" s="3">
        <v>34</v>
      </c>
      <c r="I390" s="3">
        <v>34</v>
      </c>
    </row>
    <row r="391" spans="2:9" ht="16.5" thickBot="1">
      <c r="B391" s="167" t="s">
        <v>31</v>
      </c>
      <c r="C391" s="26" t="s">
        <v>105</v>
      </c>
      <c r="D391" s="8">
        <v>10</v>
      </c>
      <c r="E391" s="8" t="s">
        <v>74</v>
      </c>
      <c r="F391" s="8"/>
      <c r="G391" s="8"/>
      <c r="H391" s="1">
        <v>33</v>
      </c>
      <c r="I391" s="1">
        <v>33</v>
      </c>
    </row>
    <row r="392" spans="2:9" ht="16.5" thickBot="1">
      <c r="B392" s="167" t="s">
        <v>35</v>
      </c>
      <c r="C392" s="26" t="s">
        <v>105</v>
      </c>
      <c r="D392" s="8">
        <v>10</v>
      </c>
      <c r="E392" s="8" t="s">
        <v>74</v>
      </c>
      <c r="F392" s="8"/>
      <c r="G392" s="8"/>
      <c r="H392" s="1">
        <v>33</v>
      </c>
      <c r="I392" s="1">
        <v>33</v>
      </c>
    </row>
    <row r="393" spans="2:9" ht="48" thickBot="1">
      <c r="B393" s="167" t="s">
        <v>57</v>
      </c>
      <c r="C393" s="26" t="s">
        <v>105</v>
      </c>
      <c r="D393" s="8">
        <v>10</v>
      </c>
      <c r="E393" s="8" t="s">
        <v>74</v>
      </c>
      <c r="F393" s="8">
        <v>2230171540</v>
      </c>
      <c r="G393" s="8"/>
      <c r="H393" s="1">
        <v>33</v>
      </c>
      <c r="I393" s="1">
        <v>33</v>
      </c>
    </row>
    <row r="394" spans="2:9" ht="32.25" thickBot="1">
      <c r="B394" s="5" t="s">
        <v>34</v>
      </c>
      <c r="C394" s="28" t="s">
        <v>105</v>
      </c>
      <c r="D394" s="7">
        <v>10</v>
      </c>
      <c r="E394" s="7" t="s">
        <v>74</v>
      </c>
      <c r="F394" s="7">
        <v>2230171540</v>
      </c>
      <c r="G394" s="7">
        <v>313</v>
      </c>
      <c r="H394" s="1">
        <v>33</v>
      </c>
      <c r="I394" s="1">
        <v>33</v>
      </c>
    </row>
    <row r="395" spans="2:9" ht="32.25" thickBot="1">
      <c r="B395" s="205" t="s">
        <v>106</v>
      </c>
      <c r="C395" s="206" t="s">
        <v>107</v>
      </c>
      <c r="D395" s="206" t="s">
        <v>76</v>
      </c>
      <c r="E395" s="206"/>
      <c r="F395" s="206"/>
      <c r="G395" s="206"/>
      <c r="H395" s="207">
        <f>SUM(H396+H408)</f>
        <v>3828</v>
      </c>
      <c r="I395" s="207">
        <f>SUM(I396+I408)</f>
        <v>3828</v>
      </c>
    </row>
    <row r="396" spans="2:9" ht="16.5" thickBot="1">
      <c r="B396" s="167" t="s">
        <v>52</v>
      </c>
      <c r="C396" s="26" t="s">
        <v>107</v>
      </c>
      <c r="D396" s="8" t="s">
        <v>76</v>
      </c>
      <c r="E396" s="8" t="s">
        <v>77</v>
      </c>
      <c r="F396" s="12"/>
      <c r="G396" s="12"/>
      <c r="H396" s="35">
        <f>SUM(H397+H403)</f>
        <v>3766</v>
      </c>
      <c r="I396" s="35">
        <f>SUM(I397+I403)</f>
        <v>3766</v>
      </c>
    </row>
    <row r="397" spans="2:9" ht="63.75" thickBot="1">
      <c r="B397" s="167" t="s">
        <v>59</v>
      </c>
      <c r="C397" s="26" t="s">
        <v>107</v>
      </c>
      <c r="D397" s="8" t="s">
        <v>76</v>
      </c>
      <c r="E397" s="8" t="s">
        <v>77</v>
      </c>
      <c r="F397" s="11">
        <v>1910101590</v>
      </c>
      <c r="G397" s="8"/>
      <c r="H397" s="34">
        <f>SUM(H398+H400+H401+H402+H399)</f>
        <v>1557</v>
      </c>
      <c r="I397" s="34">
        <f>SUM(I398+I400+I401+I402+I399)</f>
        <v>1557</v>
      </c>
    </row>
    <row r="398" spans="2:9" ht="48" thickBot="1">
      <c r="B398" s="273" t="s">
        <v>30</v>
      </c>
      <c r="C398" s="28" t="s">
        <v>107</v>
      </c>
      <c r="D398" s="7" t="s">
        <v>76</v>
      </c>
      <c r="E398" s="7" t="s">
        <v>77</v>
      </c>
      <c r="F398" s="45">
        <v>1910101590</v>
      </c>
      <c r="G398" s="7" t="s">
        <v>81</v>
      </c>
      <c r="H398" s="3">
        <v>841</v>
      </c>
      <c r="I398" s="3">
        <v>841</v>
      </c>
    </row>
    <row r="399" spans="2:9" ht="48" thickBot="1">
      <c r="B399" s="273" t="s">
        <v>47</v>
      </c>
      <c r="C399" s="28" t="s">
        <v>107</v>
      </c>
      <c r="D399" s="7" t="s">
        <v>76</v>
      </c>
      <c r="E399" s="7" t="s">
        <v>77</v>
      </c>
      <c r="F399" s="45">
        <v>1910101590</v>
      </c>
      <c r="G399" s="7" t="s">
        <v>123</v>
      </c>
      <c r="H399" s="3">
        <v>2</v>
      </c>
      <c r="I399" s="3">
        <v>2</v>
      </c>
    </row>
    <row r="400" spans="2:9" ht="79.5" thickBot="1">
      <c r="B400" s="275" t="s">
        <v>10</v>
      </c>
      <c r="C400" s="28" t="s">
        <v>107</v>
      </c>
      <c r="D400" s="7" t="s">
        <v>76</v>
      </c>
      <c r="E400" s="7" t="s">
        <v>77</v>
      </c>
      <c r="F400" s="45">
        <v>1910101590</v>
      </c>
      <c r="G400" s="7">
        <v>119</v>
      </c>
      <c r="H400" s="3">
        <v>254</v>
      </c>
      <c r="I400" s="3">
        <v>254</v>
      </c>
    </row>
    <row r="401" spans="2:9" ht="32.25" thickBot="1">
      <c r="B401" s="39" t="s">
        <v>13</v>
      </c>
      <c r="C401" s="28" t="s">
        <v>107</v>
      </c>
      <c r="D401" s="7" t="s">
        <v>76</v>
      </c>
      <c r="E401" s="7" t="s">
        <v>77</v>
      </c>
      <c r="F401" s="45">
        <v>1910101590</v>
      </c>
      <c r="G401" s="7">
        <v>244</v>
      </c>
      <c r="H401" s="3">
        <v>457</v>
      </c>
      <c r="I401" s="3">
        <v>457</v>
      </c>
    </row>
    <row r="402" spans="2:9" ht="32.25" thickBot="1">
      <c r="B402" s="273" t="s">
        <v>48</v>
      </c>
      <c r="C402" s="28" t="s">
        <v>107</v>
      </c>
      <c r="D402" s="7" t="s">
        <v>76</v>
      </c>
      <c r="E402" s="7" t="s">
        <v>77</v>
      </c>
      <c r="F402" s="45">
        <v>1910101590</v>
      </c>
      <c r="G402" s="7">
        <v>850</v>
      </c>
      <c r="H402" s="3">
        <v>3</v>
      </c>
      <c r="I402" s="3">
        <v>3</v>
      </c>
    </row>
    <row r="403" spans="2:9" ht="158.25" thickBot="1">
      <c r="B403" s="167" t="s">
        <v>55</v>
      </c>
      <c r="C403" s="26" t="s">
        <v>107</v>
      </c>
      <c r="D403" s="8" t="s">
        <v>76</v>
      </c>
      <c r="E403" s="8" t="s">
        <v>77</v>
      </c>
      <c r="F403" s="11">
        <v>1910106590</v>
      </c>
      <c r="G403" s="8"/>
      <c r="H403" s="1">
        <f>SUM(H404:H407)</f>
        <v>2209</v>
      </c>
      <c r="I403" s="1">
        <f>SUM(I404:I407)</f>
        <v>2209</v>
      </c>
    </row>
    <row r="404" spans="2:9" ht="48" thickBot="1">
      <c r="B404" s="273" t="s">
        <v>56</v>
      </c>
      <c r="C404" s="28" t="s">
        <v>107</v>
      </c>
      <c r="D404" s="7" t="s">
        <v>76</v>
      </c>
      <c r="E404" s="7" t="s">
        <v>77</v>
      </c>
      <c r="F404" s="45">
        <v>1910106590</v>
      </c>
      <c r="G404" s="7">
        <v>111</v>
      </c>
      <c r="H404" s="3">
        <v>1648</v>
      </c>
      <c r="I404" s="3">
        <v>1648</v>
      </c>
    </row>
    <row r="405" spans="2:9" ht="48" thickBot="1">
      <c r="B405" s="273" t="s">
        <v>47</v>
      </c>
      <c r="C405" s="28" t="s">
        <v>107</v>
      </c>
      <c r="D405" s="7" t="s">
        <v>76</v>
      </c>
      <c r="E405" s="7" t="s">
        <v>77</v>
      </c>
      <c r="F405" s="45">
        <v>1910106590</v>
      </c>
      <c r="G405" s="7" t="s">
        <v>123</v>
      </c>
      <c r="H405" s="3">
        <v>0</v>
      </c>
      <c r="I405" s="3">
        <v>0</v>
      </c>
    </row>
    <row r="406" spans="2:9" ht="79.5" thickBot="1">
      <c r="B406" s="275" t="s">
        <v>10</v>
      </c>
      <c r="C406" s="28" t="s">
        <v>107</v>
      </c>
      <c r="D406" s="7" t="s">
        <v>76</v>
      </c>
      <c r="E406" s="7" t="s">
        <v>77</v>
      </c>
      <c r="F406" s="45">
        <v>1910106590</v>
      </c>
      <c r="G406" s="7">
        <v>119</v>
      </c>
      <c r="H406" s="3">
        <v>498</v>
      </c>
      <c r="I406" s="3">
        <v>498</v>
      </c>
    </row>
    <row r="407" spans="2:9" ht="32.25" thickBot="1">
      <c r="B407" s="39" t="s">
        <v>13</v>
      </c>
      <c r="C407" s="28" t="s">
        <v>107</v>
      </c>
      <c r="D407" s="7" t="s">
        <v>76</v>
      </c>
      <c r="E407" s="7" t="s">
        <v>77</v>
      </c>
      <c r="F407" s="45">
        <v>1910106590</v>
      </c>
      <c r="G407" s="7">
        <v>244</v>
      </c>
      <c r="H407" s="3">
        <v>63</v>
      </c>
      <c r="I407" s="3">
        <v>63</v>
      </c>
    </row>
    <row r="408" spans="2:9" ht="16.5" thickBot="1">
      <c r="B408" s="167" t="s">
        <v>31</v>
      </c>
      <c r="C408" s="26" t="s">
        <v>107</v>
      </c>
      <c r="D408" s="8">
        <v>10</v>
      </c>
      <c r="E408" s="8" t="s">
        <v>74</v>
      </c>
      <c r="F408" s="8"/>
      <c r="G408" s="8"/>
      <c r="H408" s="1">
        <v>62</v>
      </c>
      <c r="I408" s="1">
        <v>62</v>
      </c>
    </row>
    <row r="409" spans="2:9" ht="16.5" thickBot="1">
      <c r="B409" s="167" t="s">
        <v>35</v>
      </c>
      <c r="C409" s="26" t="s">
        <v>107</v>
      </c>
      <c r="D409" s="8">
        <v>10</v>
      </c>
      <c r="E409" s="8" t="s">
        <v>74</v>
      </c>
      <c r="F409" s="8"/>
      <c r="G409" s="8"/>
      <c r="H409" s="1">
        <v>62</v>
      </c>
      <c r="I409" s="1">
        <v>62</v>
      </c>
    </row>
    <row r="410" spans="2:9" ht="48" thickBot="1">
      <c r="B410" s="167" t="s">
        <v>57</v>
      </c>
      <c r="C410" s="26" t="s">
        <v>107</v>
      </c>
      <c r="D410" s="8">
        <v>10</v>
      </c>
      <c r="E410" s="8" t="s">
        <v>74</v>
      </c>
      <c r="F410" s="8">
        <v>2230171540</v>
      </c>
      <c r="G410" s="8"/>
      <c r="H410" s="1">
        <v>62</v>
      </c>
      <c r="I410" s="1">
        <v>62</v>
      </c>
    </row>
    <row r="411" spans="2:9" ht="32.25" thickBot="1">
      <c r="B411" s="5" t="s">
        <v>34</v>
      </c>
      <c r="C411" s="28" t="s">
        <v>107</v>
      </c>
      <c r="D411" s="7">
        <v>10</v>
      </c>
      <c r="E411" s="7" t="s">
        <v>74</v>
      </c>
      <c r="F411" s="7">
        <v>2230171540</v>
      </c>
      <c r="G411" s="7">
        <v>313</v>
      </c>
      <c r="H411" s="1">
        <v>62</v>
      </c>
      <c r="I411" s="1">
        <v>62</v>
      </c>
    </row>
    <row r="412" spans="2:9" ht="16.5" thickBot="1">
      <c r="B412" s="205" t="s">
        <v>108</v>
      </c>
      <c r="C412" s="206" t="s">
        <v>109</v>
      </c>
      <c r="D412" s="206" t="s">
        <v>76</v>
      </c>
      <c r="E412" s="206"/>
      <c r="F412" s="206"/>
      <c r="G412" s="206"/>
      <c r="H412" s="207">
        <f>SUM(H413+H425)</f>
        <v>3679</v>
      </c>
      <c r="I412" s="207">
        <f>SUM(I413+I425)</f>
        <v>3679</v>
      </c>
    </row>
    <row r="413" spans="2:9" ht="16.5" thickBot="1">
      <c r="B413" s="167" t="s">
        <v>52</v>
      </c>
      <c r="C413" s="26" t="s">
        <v>109</v>
      </c>
      <c r="D413" s="8" t="s">
        <v>76</v>
      </c>
      <c r="E413" s="8" t="s">
        <v>77</v>
      </c>
      <c r="F413" s="12"/>
      <c r="G413" s="12"/>
      <c r="H413" s="35">
        <f>SUM(H414+H420)</f>
        <v>3620.8</v>
      </c>
      <c r="I413" s="35">
        <f>SUM(I414+I420)</f>
        <v>3620.8</v>
      </c>
    </row>
    <row r="414" spans="2:9" ht="63.75" thickBot="1">
      <c r="B414" s="167" t="s">
        <v>59</v>
      </c>
      <c r="C414" s="26" t="s">
        <v>109</v>
      </c>
      <c r="D414" s="8" t="s">
        <v>76</v>
      </c>
      <c r="E414" s="8" t="s">
        <v>77</v>
      </c>
      <c r="F414" s="11">
        <v>1910101590</v>
      </c>
      <c r="G414" s="8"/>
      <c r="H414" s="34">
        <f>SUM(H415+H417+H418+H419+H416)</f>
        <v>1536.8</v>
      </c>
      <c r="I414" s="34">
        <f>SUM(I415+I417+I418+I419+I416)</f>
        <v>1536.8</v>
      </c>
    </row>
    <row r="415" spans="2:9" ht="48" thickBot="1">
      <c r="B415" s="273" t="s">
        <v>30</v>
      </c>
      <c r="C415" s="28" t="s">
        <v>109</v>
      </c>
      <c r="D415" s="7" t="s">
        <v>76</v>
      </c>
      <c r="E415" s="7" t="s">
        <v>77</v>
      </c>
      <c r="F415" s="45">
        <v>1910101590</v>
      </c>
      <c r="G415" s="7" t="s">
        <v>81</v>
      </c>
      <c r="H415" s="3">
        <v>793</v>
      </c>
      <c r="I415" s="3">
        <v>793</v>
      </c>
    </row>
    <row r="416" spans="2:9" ht="48" thickBot="1">
      <c r="B416" s="273" t="s">
        <v>47</v>
      </c>
      <c r="C416" s="28" t="s">
        <v>109</v>
      </c>
      <c r="D416" s="7" t="s">
        <v>76</v>
      </c>
      <c r="E416" s="7" t="s">
        <v>77</v>
      </c>
      <c r="F416" s="45">
        <v>1910101590</v>
      </c>
      <c r="G416" s="7" t="s">
        <v>123</v>
      </c>
      <c r="H416" s="3">
        <v>2</v>
      </c>
      <c r="I416" s="3">
        <v>2</v>
      </c>
    </row>
    <row r="417" spans="2:9" ht="79.5" thickBot="1">
      <c r="B417" s="275" t="s">
        <v>10</v>
      </c>
      <c r="C417" s="28" t="s">
        <v>109</v>
      </c>
      <c r="D417" s="7" t="s">
        <v>76</v>
      </c>
      <c r="E417" s="7" t="s">
        <v>77</v>
      </c>
      <c r="F417" s="45">
        <v>1910101590</v>
      </c>
      <c r="G417" s="7">
        <v>119</v>
      </c>
      <c r="H417" s="3">
        <v>239.5</v>
      </c>
      <c r="I417" s="3">
        <v>239.5</v>
      </c>
    </row>
    <row r="418" spans="2:9" ht="32.25" thickBot="1">
      <c r="B418" s="39" t="s">
        <v>13</v>
      </c>
      <c r="C418" s="28" t="s">
        <v>109</v>
      </c>
      <c r="D418" s="7" t="s">
        <v>76</v>
      </c>
      <c r="E418" s="7" t="s">
        <v>77</v>
      </c>
      <c r="F418" s="45">
        <v>1910101590</v>
      </c>
      <c r="G418" s="7">
        <v>244</v>
      </c>
      <c r="H418" s="3">
        <v>495</v>
      </c>
      <c r="I418" s="3">
        <v>495</v>
      </c>
    </row>
    <row r="419" spans="2:9" ht="32.25" thickBot="1">
      <c r="B419" s="273" t="s">
        <v>48</v>
      </c>
      <c r="C419" s="28" t="s">
        <v>109</v>
      </c>
      <c r="D419" s="7" t="s">
        <v>76</v>
      </c>
      <c r="E419" s="7" t="s">
        <v>77</v>
      </c>
      <c r="F419" s="45">
        <v>1910101590</v>
      </c>
      <c r="G419" s="7">
        <v>850</v>
      </c>
      <c r="H419" s="3">
        <v>7.3</v>
      </c>
      <c r="I419" s="3">
        <v>7.3</v>
      </c>
    </row>
    <row r="420" spans="2:9" ht="158.25" thickBot="1">
      <c r="B420" s="167" t="s">
        <v>55</v>
      </c>
      <c r="C420" s="26" t="s">
        <v>109</v>
      </c>
      <c r="D420" s="8" t="s">
        <v>76</v>
      </c>
      <c r="E420" s="8" t="s">
        <v>77</v>
      </c>
      <c r="F420" s="11">
        <v>1910106590</v>
      </c>
      <c r="G420" s="8"/>
      <c r="H420" s="1">
        <f>SUM(H421:H424)</f>
        <v>2084</v>
      </c>
      <c r="I420" s="1">
        <f>SUM(I421:I424)</f>
        <v>2084</v>
      </c>
    </row>
    <row r="421" spans="2:9" ht="48" thickBot="1">
      <c r="B421" s="273" t="s">
        <v>56</v>
      </c>
      <c r="C421" s="28" t="s">
        <v>109</v>
      </c>
      <c r="D421" s="7" t="s">
        <v>76</v>
      </c>
      <c r="E421" s="7" t="s">
        <v>77</v>
      </c>
      <c r="F421" s="45">
        <v>1910106590</v>
      </c>
      <c r="G421" s="7">
        <v>111</v>
      </c>
      <c r="H421" s="3">
        <v>1555</v>
      </c>
      <c r="I421" s="3">
        <v>1555</v>
      </c>
    </row>
    <row r="422" spans="2:9" ht="48" thickBot="1">
      <c r="B422" s="273" t="s">
        <v>47</v>
      </c>
      <c r="C422" s="28" t="s">
        <v>109</v>
      </c>
      <c r="D422" s="7" t="s">
        <v>76</v>
      </c>
      <c r="E422" s="7" t="s">
        <v>77</v>
      </c>
      <c r="F422" s="45">
        <v>1910106590</v>
      </c>
      <c r="G422" s="7" t="s">
        <v>123</v>
      </c>
      <c r="H422" s="3">
        <v>0</v>
      </c>
      <c r="I422" s="3">
        <v>0</v>
      </c>
    </row>
    <row r="423" spans="2:9" ht="79.5" thickBot="1">
      <c r="B423" s="275" t="s">
        <v>10</v>
      </c>
      <c r="C423" s="28" t="s">
        <v>109</v>
      </c>
      <c r="D423" s="7" t="s">
        <v>76</v>
      </c>
      <c r="E423" s="7" t="s">
        <v>77</v>
      </c>
      <c r="F423" s="45">
        <v>1910106590</v>
      </c>
      <c r="G423" s="7">
        <v>119</v>
      </c>
      <c r="H423" s="3">
        <v>470</v>
      </c>
      <c r="I423" s="3">
        <v>470</v>
      </c>
    </row>
    <row r="424" spans="2:9" ht="32.25" thickBot="1">
      <c r="B424" s="39" t="s">
        <v>13</v>
      </c>
      <c r="C424" s="28" t="s">
        <v>109</v>
      </c>
      <c r="D424" s="7" t="s">
        <v>76</v>
      </c>
      <c r="E424" s="7" t="s">
        <v>77</v>
      </c>
      <c r="F424" s="45">
        <v>1910106590</v>
      </c>
      <c r="G424" s="7">
        <v>244</v>
      </c>
      <c r="H424" s="3">
        <v>59</v>
      </c>
      <c r="I424" s="3">
        <v>59</v>
      </c>
    </row>
    <row r="425" spans="2:9" ht="16.5" thickBot="1">
      <c r="B425" s="167" t="s">
        <v>31</v>
      </c>
      <c r="C425" s="26" t="s">
        <v>109</v>
      </c>
      <c r="D425" s="8">
        <v>10</v>
      </c>
      <c r="E425" s="8" t="s">
        <v>74</v>
      </c>
      <c r="F425" s="8"/>
      <c r="G425" s="8"/>
      <c r="H425" s="1">
        <v>58.2</v>
      </c>
      <c r="I425" s="1">
        <v>58.2</v>
      </c>
    </row>
    <row r="426" spans="2:9" ht="16.5" thickBot="1">
      <c r="B426" s="167" t="s">
        <v>35</v>
      </c>
      <c r="C426" s="26" t="s">
        <v>109</v>
      </c>
      <c r="D426" s="8">
        <v>10</v>
      </c>
      <c r="E426" s="8" t="s">
        <v>74</v>
      </c>
      <c r="F426" s="8"/>
      <c r="G426" s="8"/>
      <c r="H426" s="1">
        <v>58.2</v>
      </c>
      <c r="I426" s="1">
        <v>58.2</v>
      </c>
    </row>
    <row r="427" spans="2:9" ht="48" thickBot="1">
      <c r="B427" s="167" t="s">
        <v>57</v>
      </c>
      <c r="C427" s="26" t="s">
        <v>109</v>
      </c>
      <c r="D427" s="8">
        <v>10</v>
      </c>
      <c r="E427" s="8" t="s">
        <v>74</v>
      </c>
      <c r="F427" s="8">
        <v>2230171540</v>
      </c>
      <c r="G427" s="8"/>
      <c r="H427" s="1">
        <v>58.2</v>
      </c>
      <c r="I427" s="1">
        <v>58.2</v>
      </c>
    </row>
    <row r="428" spans="2:9" ht="32.25" thickBot="1">
      <c r="B428" s="5" t="s">
        <v>34</v>
      </c>
      <c r="C428" s="28" t="s">
        <v>109</v>
      </c>
      <c r="D428" s="7">
        <v>10</v>
      </c>
      <c r="E428" s="7" t="s">
        <v>74</v>
      </c>
      <c r="F428" s="7">
        <v>2230171540</v>
      </c>
      <c r="G428" s="7">
        <v>313</v>
      </c>
      <c r="H428" s="1">
        <v>58.2</v>
      </c>
      <c r="I428" s="1">
        <v>58.2</v>
      </c>
    </row>
    <row r="429" spans="2:9" ht="32.25" thickBot="1">
      <c r="B429" s="205" t="s">
        <v>110</v>
      </c>
      <c r="C429" s="206" t="s">
        <v>111</v>
      </c>
      <c r="D429" s="206" t="s">
        <v>76</v>
      </c>
      <c r="E429" s="206"/>
      <c r="F429" s="206"/>
      <c r="G429" s="206"/>
      <c r="H429" s="208">
        <f>SUM(H430+H442)</f>
        <v>15912.579</v>
      </c>
      <c r="I429" s="208">
        <f>SUM(I430+I442)</f>
        <v>16064.079</v>
      </c>
    </row>
    <row r="430" spans="2:9" ht="16.5" thickBot="1">
      <c r="B430" s="167" t="s">
        <v>52</v>
      </c>
      <c r="C430" s="26" t="s">
        <v>111</v>
      </c>
      <c r="D430" s="8" t="s">
        <v>76</v>
      </c>
      <c r="E430" s="8" t="s">
        <v>77</v>
      </c>
      <c r="F430" s="12"/>
      <c r="G430" s="12"/>
      <c r="H430" s="209">
        <f>SUM(H431+H437)</f>
        <v>15497.579</v>
      </c>
      <c r="I430" s="209">
        <f>SUM(I431+I437)</f>
        <v>15649.079</v>
      </c>
    </row>
    <row r="431" spans="2:9" ht="63.75" thickBot="1">
      <c r="B431" s="167" t="s">
        <v>59</v>
      </c>
      <c r="C431" s="26" t="s">
        <v>111</v>
      </c>
      <c r="D431" s="8" t="s">
        <v>76</v>
      </c>
      <c r="E431" s="8" t="s">
        <v>77</v>
      </c>
      <c r="F431" s="11">
        <v>1910101590</v>
      </c>
      <c r="G431" s="8"/>
      <c r="H431" s="86">
        <f>SUM(H432:H436)</f>
        <v>5066.5789999999997</v>
      </c>
      <c r="I431" s="86">
        <f>SUM(I432:I436)</f>
        <v>5218.0789999999997</v>
      </c>
    </row>
    <row r="432" spans="2:9" ht="48" thickBot="1">
      <c r="B432" s="273" t="s">
        <v>30</v>
      </c>
      <c r="C432" s="28" t="s">
        <v>111</v>
      </c>
      <c r="D432" s="7" t="s">
        <v>76</v>
      </c>
      <c r="E432" s="7" t="s">
        <v>77</v>
      </c>
      <c r="F432" s="45">
        <v>1910101590</v>
      </c>
      <c r="G432" s="7" t="s">
        <v>81</v>
      </c>
      <c r="H432" s="3">
        <v>2482</v>
      </c>
      <c r="I432" s="3">
        <v>2482</v>
      </c>
    </row>
    <row r="433" spans="2:9" ht="48" thickBot="1">
      <c r="B433" s="273" t="s">
        <v>47</v>
      </c>
      <c r="C433" s="28" t="s">
        <v>111</v>
      </c>
      <c r="D433" s="7" t="s">
        <v>76</v>
      </c>
      <c r="E433" s="7" t="s">
        <v>77</v>
      </c>
      <c r="F433" s="45">
        <v>1910101590</v>
      </c>
      <c r="G433" s="7" t="s">
        <v>123</v>
      </c>
      <c r="H433" s="3">
        <v>16</v>
      </c>
      <c r="I433" s="3">
        <v>16</v>
      </c>
    </row>
    <row r="434" spans="2:9" ht="79.5" thickBot="1">
      <c r="B434" s="275" t="s">
        <v>10</v>
      </c>
      <c r="C434" s="28" t="s">
        <v>111</v>
      </c>
      <c r="D434" s="7" t="s">
        <v>76</v>
      </c>
      <c r="E434" s="7" t="s">
        <v>77</v>
      </c>
      <c r="F434" s="45">
        <v>1910101590</v>
      </c>
      <c r="G434" s="7">
        <v>119</v>
      </c>
      <c r="H434" s="3">
        <v>749.3</v>
      </c>
      <c r="I434" s="3">
        <v>749.3</v>
      </c>
    </row>
    <row r="435" spans="2:9" ht="32.25" thickBot="1">
      <c r="B435" s="39" t="s">
        <v>13</v>
      </c>
      <c r="C435" s="28" t="s">
        <v>111</v>
      </c>
      <c r="D435" s="7" t="s">
        <v>76</v>
      </c>
      <c r="E435" s="7" t="s">
        <v>77</v>
      </c>
      <c r="F435" s="45">
        <v>1910101590</v>
      </c>
      <c r="G435" s="7">
        <v>244</v>
      </c>
      <c r="H435" s="3">
        <v>1347.779</v>
      </c>
      <c r="I435" s="3">
        <v>1499.279</v>
      </c>
    </row>
    <row r="436" spans="2:9" ht="32.25" thickBot="1">
      <c r="B436" s="273" t="s">
        <v>48</v>
      </c>
      <c r="C436" s="28" t="s">
        <v>111</v>
      </c>
      <c r="D436" s="7" t="s">
        <v>76</v>
      </c>
      <c r="E436" s="7" t="s">
        <v>77</v>
      </c>
      <c r="F436" s="45">
        <v>1910101590</v>
      </c>
      <c r="G436" s="7">
        <v>850</v>
      </c>
      <c r="H436" s="3">
        <v>471.5</v>
      </c>
      <c r="I436" s="3">
        <v>471.5</v>
      </c>
    </row>
    <row r="437" spans="2:9" ht="158.25" thickBot="1">
      <c r="B437" s="167" t="s">
        <v>55</v>
      </c>
      <c r="C437" s="26" t="s">
        <v>111</v>
      </c>
      <c r="D437" s="8" t="s">
        <v>76</v>
      </c>
      <c r="E437" s="8" t="s">
        <v>77</v>
      </c>
      <c r="F437" s="11">
        <v>1910106590</v>
      </c>
      <c r="G437" s="8"/>
      <c r="H437" s="1">
        <f>SUM(H438:H441)</f>
        <v>10431</v>
      </c>
      <c r="I437" s="1">
        <f>SUM(I438:I441)</f>
        <v>10431</v>
      </c>
    </row>
    <row r="438" spans="2:9" ht="48" thickBot="1">
      <c r="B438" s="273" t="s">
        <v>56</v>
      </c>
      <c r="C438" s="28" t="s">
        <v>111</v>
      </c>
      <c r="D438" s="7" t="s">
        <v>76</v>
      </c>
      <c r="E438" s="7" t="s">
        <v>77</v>
      </c>
      <c r="F438" s="45">
        <v>1910106590</v>
      </c>
      <c r="G438" s="7">
        <v>111</v>
      </c>
      <c r="H438" s="3">
        <v>7694</v>
      </c>
      <c r="I438" s="3">
        <v>7694</v>
      </c>
    </row>
    <row r="439" spans="2:9" ht="48" thickBot="1">
      <c r="B439" s="273" t="s">
        <v>47</v>
      </c>
      <c r="C439" s="28" t="s">
        <v>111</v>
      </c>
      <c r="D439" s="7" t="s">
        <v>76</v>
      </c>
      <c r="E439" s="7" t="s">
        <v>77</v>
      </c>
      <c r="F439" s="45">
        <v>1910106590</v>
      </c>
      <c r="G439" s="7" t="s">
        <v>123</v>
      </c>
      <c r="H439" s="3">
        <v>0</v>
      </c>
      <c r="I439" s="3">
        <v>0</v>
      </c>
    </row>
    <row r="440" spans="2:9" ht="79.5" thickBot="1">
      <c r="B440" s="275" t="s">
        <v>10</v>
      </c>
      <c r="C440" s="28" t="s">
        <v>111</v>
      </c>
      <c r="D440" s="7" t="s">
        <v>76</v>
      </c>
      <c r="E440" s="7" t="s">
        <v>77</v>
      </c>
      <c r="F440" s="45">
        <v>1910106590</v>
      </c>
      <c r="G440" s="7">
        <v>119</v>
      </c>
      <c r="H440" s="3">
        <v>2324</v>
      </c>
      <c r="I440" s="3">
        <v>2324</v>
      </c>
    </row>
    <row r="441" spans="2:9" ht="32.25" thickBot="1">
      <c r="B441" s="39" t="s">
        <v>13</v>
      </c>
      <c r="C441" s="28" t="s">
        <v>111</v>
      </c>
      <c r="D441" s="7" t="s">
        <v>76</v>
      </c>
      <c r="E441" s="7" t="s">
        <v>77</v>
      </c>
      <c r="F441" s="45">
        <v>1910106590</v>
      </c>
      <c r="G441" s="7">
        <v>244</v>
      </c>
      <c r="H441" s="3">
        <v>413</v>
      </c>
      <c r="I441" s="3">
        <v>413</v>
      </c>
    </row>
    <row r="442" spans="2:9" ht="16.5" thickBot="1">
      <c r="B442" s="167" t="s">
        <v>31</v>
      </c>
      <c r="C442" s="26" t="s">
        <v>111</v>
      </c>
      <c r="D442" s="8">
        <v>10</v>
      </c>
      <c r="E442" s="8" t="s">
        <v>74</v>
      </c>
      <c r="F442" s="8"/>
      <c r="G442" s="8"/>
      <c r="H442" s="1">
        <v>415</v>
      </c>
      <c r="I442" s="1">
        <v>415</v>
      </c>
    </row>
    <row r="443" spans="2:9" ht="16.5" thickBot="1">
      <c r="B443" s="167" t="s">
        <v>35</v>
      </c>
      <c r="C443" s="26" t="s">
        <v>111</v>
      </c>
      <c r="D443" s="8">
        <v>10</v>
      </c>
      <c r="E443" s="8" t="s">
        <v>74</v>
      </c>
      <c r="F443" s="8"/>
      <c r="G443" s="8"/>
      <c r="H443" s="1">
        <v>415</v>
      </c>
      <c r="I443" s="1">
        <v>415</v>
      </c>
    </row>
    <row r="444" spans="2:9" ht="48" thickBot="1">
      <c r="B444" s="167" t="s">
        <v>57</v>
      </c>
      <c r="C444" s="26" t="s">
        <v>111</v>
      </c>
      <c r="D444" s="8">
        <v>10</v>
      </c>
      <c r="E444" s="8" t="s">
        <v>74</v>
      </c>
      <c r="F444" s="8">
        <v>2230171540</v>
      </c>
      <c r="G444" s="8"/>
      <c r="H444" s="1">
        <v>415</v>
      </c>
      <c r="I444" s="1">
        <v>415</v>
      </c>
    </row>
    <row r="445" spans="2:9" ht="32.25" thickBot="1">
      <c r="B445" s="5" t="s">
        <v>34</v>
      </c>
      <c r="C445" s="28" t="s">
        <v>111</v>
      </c>
      <c r="D445" s="7">
        <v>10</v>
      </c>
      <c r="E445" s="7" t="s">
        <v>74</v>
      </c>
      <c r="F445" s="7">
        <v>2230171540</v>
      </c>
      <c r="G445" s="7">
        <v>313</v>
      </c>
      <c r="H445" s="1">
        <v>415</v>
      </c>
      <c r="I445" s="1">
        <v>415</v>
      </c>
    </row>
    <row r="446" spans="2:9" ht="16.5" thickBot="1">
      <c r="B446" s="205" t="s">
        <v>575</v>
      </c>
      <c r="C446" s="206" t="s">
        <v>179</v>
      </c>
      <c r="D446" s="206" t="s">
        <v>76</v>
      </c>
      <c r="E446" s="206"/>
      <c r="F446" s="206"/>
      <c r="G446" s="206"/>
      <c r="H446" s="207">
        <f>SUM(H447+H459)</f>
        <v>10995.7</v>
      </c>
      <c r="I446" s="207">
        <f>SUM(I447+I459)</f>
        <v>10995.7</v>
      </c>
    </row>
    <row r="447" spans="2:9" ht="16.5" thickBot="1">
      <c r="B447" s="167" t="s">
        <v>52</v>
      </c>
      <c r="C447" s="26" t="s">
        <v>604</v>
      </c>
      <c r="D447" s="8" t="s">
        <v>76</v>
      </c>
      <c r="E447" s="8" t="s">
        <v>77</v>
      </c>
      <c r="F447" s="12"/>
      <c r="G447" s="12"/>
      <c r="H447" s="35">
        <f>SUM(H448+H454)</f>
        <v>10855.7</v>
      </c>
      <c r="I447" s="35">
        <f>SUM(I448+I454)</f>
        <v>10855.7</v>
      </c>
    </row>
    <row r="448" spans="2:9" ht="63.75" thickBot="1">
      <c r="B448" s="167" t="s">
        <v>59</v>
      </c>
      <c r="C448" s="26" t="s">
        <v>604</v>
      </c>
      <c r="D448" s="8" t="s">
        <v>76</v>
      </c>
      <c r="E448" s="8" t="s">
        <v>77</v>
      </c>
      <c r="F448" s="11">
        <v>1910101590</v>
      </c>
      <c r="G448" s="8"/>
      <c r="H448" s="34">
        <f>SUM(H449:H453)</f>
        <v>3984.7</v>
      </c>
      <c r="I448" s="34">
        <f>SUM(I449:I453)</f>
        <v>3984.7</v>
      </c>
    </row>
    <row r="449" spans="2:9" ht="48" thickBot="1">
      <c r="B449" s="273" t="s">
        <v>30</v>
      </c>
      <c r="C449" s="28" t="s">
        <v>604</v>
      </c>
      <c r="D449" s="7" t="s">
        <v>76</v>
      </c>
      <c r="E449" s="7" t="s">
        <v>77</v>
      </c>
      <c r="F449" s="45">
        <v>1910101590</v>
      </c>
      <c r="G449" s="7" t="s">
        <v>81</v>
      </c>
      <c r="H449" s="3">
        <v>1417</v>
      </c>
      <c r="I449" s="3">
        <v>1417</v>
      </c>
    </row>
    <row r="450" spans="2:9" ht="48" thickBot="1">
      <c r="B450" s="273" t="s">
        <v>47</v>
      </c>
      <c r="C450" s="28" t="s">
        <v>604</v>
      </c>
      <c r="D450" s="7" t="s">
        <v>76</v>
      </c>
      <c r="E450" s="7" t="s">
        <v>77</v>
      </c>
      <c r="F450" s="45">
        <v>1910101590</v>
      </c>
      <c r="G450" s="7" t="s">
        <v>123</v>
      </c>
      <c r="H450" s="3">
        <v>5</v>
      </c>
      <c r="I450" s="3">
        <v>5</v>
      </c>
    </row>
    <row r="451" spans="2:9" ht="79.5" thickBot="1">
      <c r="B451" s="275" t="s">
        <v>10</v>
      </c>
      <c r="C451" s="28" t="s">
        <v>604</v>
      </c>
      <c r="D451" s="7" t="s">
        <v>76</v>
      </c>
      <c r="E451" s="7" t="s">
        <v>77</v>
      </c>
      <c r="F451" s="45">
        <v>1910101590</v>
      </c>
      <c r="G451" s="7">
        <v>119</v>
      </c>
      <c r="H451" s="3">
        <v>427.9</v>
      </c>
      <c r="I451" s="3">
        <v>427.9</v>
      </c>
    </row>
    <row r="452" spans="2:9" ht="32.25" thickBot="1">
      <c r="B452" s="39" t="s">
        <v>13</v>
      </c>
      <c r="C452" s="28" t="s">
        <v>604</v>
      </c>
      <c r="D452" s="7" t="s">
        <v>76</v>
      </c>
      <c r="E452" s="7" t="s">
        <v>77</v>
      </c>
      <c r="F452" s="45">
        <v>1910101590</v>
      </c>
      <c r="G452" s="7">
        <v>244</v>
      </c>
      <c r="H452" s="3">
        <v>1076</v>
      </c>
      <c r="I452" s="3">
        <v>1076</v>
      </c>
    </row>
    <row r="453" spans="2:9" ht="32.25" thickBot="1">
      <c r="B453" s="273" t="s">
        <v>48</v>
      </c>
      <c r="C453" s="28" t="s">
        <v>604</v>
      </c>
      <c r="D453" s="7" t="s">
        <v>76</v>
      </c>
      <c r="E453" s="7" t="s">
        <v>77</v>
      </c>
      <c r="F453" s="45">
        <v>1910101590</v>
      </c>
      <c r="G453" s="7">
        <v>850</v>
      </c>
      <c r="H453" s="3">
        <v>1058.8</v>
      </c>
      <c r="I453" s="3">
        <v>1058.8</v>
      </c>
    </row>
    <row r="454" spans="2:9" ht="158.25" thickBot="1">
      <c r="B454" s="167" t="s">
        <v>55</v>
      </c>
      <c r="C454" s="28" t="s">
        <v>604</v>
      </c>
      <c r="D454" s="8" t="s">
        <v>76</v>
      </c>
      <c r="E454" s="8" t="s">
        <v>77</v>
      </c>
      <c r="F454" s="11">
        <v>1910106590</v>
      </c>
      <c r="G454" s="8"/>
      <c r="H454" s="1">
        <f>SUM(H455:H458)</f>
        <v>6871</v>
      </c>
      <c r="I454" s="1">
        <f>SUM(I455:I458)</f>
        <v>6871</v>
      </c>
    </row>
    <row r="455" spans="2:9" ht="48" thickBot="1">
      <c r="B455" s="273" t="s">
        <v>56</v>
      </c>
      <c r="C455" s="28" t="s">
        <v>604</v>
      </c>
      <c r="D455" s="7" t="s">
        <v>76</v>
      </c>
      <c r="E455" s="7" t="s">
        <v>77</v>
      </c>
      <c r="F455" s="45">
        <v>1910106590</v>
      </c>
      <c r="G455" s="7">
        <v>111</v>
      </c>
      <c r="H455" s="3">
        <v>5170</v>
      </c>
      <c r="I455" s="3">
        <v>5170</v>
      </c>
    </row>
    <row r="456" spans="2:9" ht="48" thickBot="1">
      <c r="B456" s="273" t="s">
        <v>47</v>
      </c>
      <c r="C456" s="28" t="s">
        <v>604</v>
      </c>
      <c r="D456" s="7" t="s">
        <v>76</v>
      </c>
      <c r="E456" s="7" t="s">
        <v>77</v>
      </c>
      <c r="F456" s="45">
        <v>1910106590</v>
      </c>
      <c r="G456" s="7" t="s">
        <v>123</v>
      </c>
      <c r="H456" s="3">
        <v>0</v>
      </c>
      <c r="I456" s="3">
        <v>0</v>
      </c>
    </row>
    <row r="457" spans="2:9" ht="79.5" thickBot="1">
      <c r="B457" s="275" t="s">
        <v>10</v>
      </c>
      <c r="C457" s="28" t="s">
        <v>604</v>
      </c>
      <c r="D457" s="7" t="s">
        <v>76</v>
      </c>
      <c r="E457" s="7" t="s">
        <v>77</v>
      </c>
      <c r="F457" s="45">
        <v>1910106590</v>
      </c>
      <c r="G457" s="7">
        <v>119</v>
      </c>
      <c r="H457" s="3">
        <v>1561</v>
      </c>
      <c r="I457" s="3">
        <v>1561</v>
      </c>
    </row>
    <row r="458" spans="2:9" ht="32.25" thickBot="1">
      <c r="B458" s="39" t="s">
        <v>13</v>
      </c>
      <c r="C458" s="28" t="s">
        <v>604</v>
      </c>
      <c r="D458" s="7" t="s">
        <v>76</v>
      </c>
      <c r="E458" s="7" t="s">
        <v>77</v>
      </c>
      <c r="F458" s="45">
        <v>1910106590</v>
      </c>
      <c r="G458" s="7">
        <v>244</v>
      </c>
      <c r="H458" s="3">
        <v>140</v>
      </c>
      <c r="I458" s="3">
        <v>140</v>
      </c>
    </row>
    <row r="459" spans="2:9" ht="16.5" thickBot="1">
      <c r="B459" s="167" t="s">
        <v>31</v>
      </c>
      <c r="C459" s="28" t="s">
        <v>604</v>
      </c>
      <c r="D459" s="8">
        <v>10</v>
      </c>
      <c r="E459" s="8" t="s">
        <v>74</v>
      </c>
      <c r="F459" s="8"/>
      <c r="G459" s="8"/>
      <c r="H459" s="1">
        <v>140</v>
      </c>
      <c r="I459" s="1">
        <v>140</v>
      </c>
    </row>
    <row r="460" spans="2:9" ht="16.5" thickBot="1">
      <c r="B460" s="167" t="s">
        <v>35</v>
      </c>
      <c r="C460" s="28" t="s">
        <v>604</v>
      </c>
      <c r="D460" s="8">
        <v>10</v>
      </c>
      <c r="E460" s="8" t="s">
        <v>74</v>
      </c>
      <c r="F460" s="8"/>
      <c r="G460" s="8"/>
      <c r="H460" s="1">
        <v>140</v>
      </c>
      <c r="I460" s="1">
        <v>140</v>
      </c>
    </row>
    <row r="461" spans="2:9" ht="48" thickBot="1">
      <c r="B461" s="167" t="s">
        <v>57</v>
      </c>
      <c r="C461" s="28" t="s">
        <v>604</v>
      </c>
      <c r="D461" s="8">
        <v>10</v>
      </c>
      <c r="E461" s="8" t="s">
        <v>74</v>
      </c>
      <c r="F461" s="8">
        <v>2230171540</v>
      </c>
      <c r="G461" s="8"/>
      <c r="H461" s="1">
        <v>140</v>
      </c>
      <c r="I461" s="1">
        <v>140</v>
      </c>
    </row>
    <row r="462" spans="2:9" ht="32.25" thickBot="1">
      <c r="B462" s="5" t="s">
        <v>34</v>
      </c>
      <c r="C462" s="28" t="s">
        <v>604</v>
      </c>
      <c r="D462" s="7">
        <v>10</v>
      </c>
      <c r="E462" s="7" t="s">
        <v>74</v>
      </c>
      <c r="F462" s="7">
        <v>2230171540</v>
      </c>
      <c r="G462" s="7">
        <v>313</v>
      </c>
      <c r="H462" s="1">
        <v>140</v>
      </c>
      <c r="I462" s="1">
        <v>140</v>
      </c>
    </row>
    <row r="463" spans="2:9" ht="16.5" thickBot="1">
      <c r="B463" s="210" t="s">
        <v>63</v>
      </c>
      <c r="C463" s="206" t="s">
        <v>179</v>
      </c>
      <c r="D463" s="206" t="s">
        <v>76</v>
      </c>
      <c r="E463" s="206" t="s">
        <v>118</v>
      </c>
      <c r="F463" s="206"/>
      <c r="G463" s="206"/>
      <c r="H463" s="208">
        <f>SUM(H464+H481+H497+H513+H528+H543+H560+H575+H591+H607+H623+H639+H656+H671+H687+H703+H719+H734+H750+H765+H781+H797)</f>
        <v>403948.31200000009</v>
      </c>
      <c r="I463" s="208">
        <f>SUM(I464+I481+I497+I513+I528+I543+I560+I575+I591+I607+I623+I639+I656+I671+I687+I703+I719+I734+I750+I765+I781+I797)</f>
        <v>403815.31200000009</v>
      </c>
    </row>
    <row r="464" spans="2:9" ht="16.5" thickBot="1">
      <c r="B464" s="210" t="s">
        <v>508</v>
      </c>
      <c r="C464" s="206" t="s">
        <v>120</v>
      </c>
      <c r="D464" s="206" t="s">
        <v>76</v>
      </c>
      <c r="E464" s="206" t="s">
        <v>118</v>
      </c>
      <c r="F464" s="206"/>
      <c r="G464" s="206"/>
      <c r="H464" s="208">
        <f>SUM(H479+H472+H465+H476)</f>
        <v>39391.86</v>
      </c>
      <c r="I464" s="208">
        <f>SUM(I479+I472+I465+I476)</f>
        <v>39356.86</v>
      </c>
    </row>
    <row r="465" spans="2:12" ht="16.5" thickBot="1">
      <c r="B465" s="31"/>
      <c r="C465" s="26" t="s">
        <v>120</v>
      </c>
      <c r="D465" s="26" t="s">
        <v>76</v>
      </c>
      <c r="E465" s="26" t="s">
        <v>118</v>
      </c>
      <c r="F465" s="68">
        <v>1920202590</v>
      </c>
      <c r="G465" s="26"/>
      <c r="H465" s="311">
        <f>SUM(H466:H471)</f>
        <v>2150.5</v>
      </c>
      <c r="I465" s="311">
        <f>SUM(I466:I471)</f>
        <v>2115.5</v>
      </c>
    </row>
    <row r="466" spans="2:12" ht="48" thickBot="1">
      <c r="B466" s="56" t="s">
        <v>30</v>
      </c>
      <c r="C466" s="28" t="s">
        <v>120</v>
      </c>
      <c r="D466" s="7" t="s">
        <v>76</v>
      </c>
      <c r="E466" s="7" t="s">
        <v>118</v>
      </c>
      <c r="F466" s="37">
        <v>1920202590</v>
      </c>
      <c r="G466" s="28" t="s">
        <v>81</v>
      </c>
      <c r="H466" s="54">
        <v>691</v>
      </c>
      <c r="I466" s="54">
        <v>691</v>
      </c>
    </row>
    <row r="467" spans="2:12" ht="78.75" customHeight="1" thickBot="1">
      <c r="B467" s="39" t="s">
        <v>10</v>
      </c>
      <c r="C467" s="28" t="s">
        <v>120</v>
      </c>
      <c r="D467" s="7" t="s">
        <v>76</v>
      </c>
      <c r="E467" s="7" t="s">
        <v>118</v>
      </c>
      <c r="F467" s="37">
        <v>1920202590</v>
      </c>
      <c r="G467" s="28" t="s">
        <v>598</v>
      </c>
      <c r="H467" s="54">
        <v>209</v>
      </c>
      <c r="I467" s="54">
        <v>209</v>
      </c>
    </row>
    <row r="468" spans="2:12" ht="63.75" hidden="1" thickBot="1">
      <c r="B468" s="273" t="s">
        <v>504</v>
      </c>
      <c r="C468" s="28" t="s">
        <v>120</v>
      </c>
      <c r="D468" s="7" t="s">
        <v>76</v>
      </c>
      <c r="E468" s="7" t="s">
        <v>118</v>
      </c>
      <c r="F468" s="37">
        <v>1920202590</v>
      </c>
      <c r="G468" s="7" t="s">
        <v>505</v>
      </c>
      <c r="H468" s="146"/>
      <c r="I468" s="146"/>
    </row>
    <row r="469" spans="2:12" ht="32.25" thickBot="1">
      <c r="B469" s="39" t="s">
        <v>13</v>
      </c>
      <c r="C469" s="28" t="s">
        <v>120</v>
      </c>
      <c r="D469" s="7" t="s">
        <v>76</v>
      </c>
      <c r="E469" s="7" t="s">
        <v>118</v>
      </c>
      <c r="F469" s="37">
        <v>1920202590</v>
      </c>
      <c r="G469" s="7" t="s">
        <v>122</v>
      </c>
      <c r="H469" s="3">
        <v>835</v>
      </c>
      <c r="I469" s="3">
        <v>800</v>
      </c>
    </row>
    <row r="470" spans="2:12" ht="48" thickBot="1">
      <c r="B470" s="169" t="s">
        <v>656</v>
      </c>
      <c r="C470" s="213" t="s">
        <v>120</v>
      </c>
      <c r="D470" s="185" t="s">
        <v>76</v>
      </c>
      <c r="E470" s="185" t="s">
        <v>118</v>
      </c>
      <c r="F470" s="328">
        <v>1920202590</v>
      </c>
      <c r="G470" s="185" t="s">
        <v>657</v>
      </c>
      <c r="H470" s="184">
        <v>52.5</v>
      </c>
      <c r="I470" s="184">
        <v>52.5</v>
      </c>
    </row>
    <row r="471" spans="2:12" ht="32.25" thickBot="1">
      <c r="B471" s="273" t="s">
        <v>48</v>
      </c>
      <c r="C471" s="28" t="s">
        <v>120</v>
      </c>
      <c r="D471" s="7" t="s">
        <v>76</v>
      </c>
      <c r="E471" s="7" t="s">
        <v>118</v>
      </c>
      <c r="F471" s="37">
        <v>1920202590</v>
      </c>
      <c r="G471" s="7" t="s">
        <v>121</v>
      </c>
      <c r="H471" s="3">
        <v>363</v>
      </c>
      <c r="I471" s="3">
        <v>363</v>
      </c>
    </row>
    <row r="472" spans="2:12" ht="142.5" thickBot="1">
      <c r="B472" s="167" t="s">
        <v>64</v>
      </c>
      <c r="C472" s="26" t="s">
        <v>120</v>
      </c>
      <c r="D472" s="8" t="s">
        <v>76</v>
      </c>
      <c r="E472" s="8" t="s">
        <v>118</v>
      </c>
      <c r="F472" s="4">
        <v>1920206590</v>
      </c>
      <c r="G472" s="2"/>
      <c r="H472" s="1">
        <f>SUM(H473:H475)</f>
        <v>32859.1</v>
      </c>
      <c r="I472" s="1">
        <f>SUM(I473:I475)</f>
        <v>32859.1</v>
      </c>
      <c r="L472" s="314"/>
    </row>
    <row r="473" spans="2:12" ht="48" thickBot="1">
      <c r="B473" s="5" t="s">
        <v>56</v>
      </c>
      <c r="C473" s="28" t="s">
        <v>120</v>
      </c>
      <c r="D473" s="7" t="s">
        <v>76</v>
      </c>
      <c r="E473" s="7" t="s">
        <v>118</v>
      </c>
      <c r="F473" s="3">
        <v>1920206590</v>
      </c>
      <c r="G473" s="3">
        <v>111</v>
      </c>
      <c r="H473" s="3">
        <v>24702</v>
      </c>
      <c r="I473" s="3">
        <v>24702</v>
      </c>
    </row>
    <row r="474" spans="2:12" ht="79.5" thickBot="1">
      <c r="B474" s="39" t="s">
        <v>10</v>
      </c>
      <c r="C474" s="28" t="s">
        <v>120</v>
      </c>
      <c r="D474" s="7" t="s">
        <v>76</v>
      </c>
      <c r="E474" s="7" t="s">
        <v>118</v>
      </c>
      <c r="F474" s="3">
        <v>1920206590</v>
      </c>
      <c r="G474" s="3">
        <v>119</v>
      </c>
      <c r="H474" s="3">
        <v>7460</v>
      </c>
      <c r="I474" s="3">
        <v>7460</v>
      </c>
    </row>
    <row r="475" spans="2:12" ht="32.25" thickBot="1">
      <c r="B475" s="39" t="s">
        <v>13</v>
      </c>
      <c r="C475" s="28" t="s">
        <v>120</v>
      </c>
      <c r="D475" s="7" t="s">
        <v>76</v>
      </c>
      <c r="E475" s="7" t="s">
        <v>118</v>
      </c>
      <c r="F475" s="3">
        <v>1920206590</v>
      </c>
      <c r="G475" s="3">
        <v>244</v>
      </c>
      <c r="H475" s="3">
        <v>697.1</v>
      </c>
      <c r="I475" s="3">
        <v>697.1</v>
      </c>
    </row>
    <row r="476" spans="2:12" ht="95.25" thickBot="1">
      <c r="B476" s="332" t="s">
        <v>663</v>
      </c>
      <c r="C476" s="213" t="s">
        <v>120</v>
      </c>
      <c r="D476" s="185" t="s">
        <v>76</v>
      </c>
      <c r="E476" s="185" t="s">
        <v>118</v>
      </c>
      <c r="F476" s="197" t="s">
        <v>672</v>
      </c>
      <c r="G476" s="184"/>
      <c r="H476" s="184">
        <f>SUM(H477:H478)</f>
        <v>2031.12</v>
      </c>
      <c r="I476" s="184">
        <f>SUM(I477:I478)</f>
        <v>2031.12</v>
      </c>
    </row>
    <row r="477" spans="2:12" ht="48" thickBot="1">
      <c r="B477" s="39" t="s">
        <v>231</v>
      </c>
      <c r="C477" s="28" t="s">
        <v>120</v>
      </c>
      <c r="D477" s="7" t="s">
        <v>76</v>
      </c>
      <c r="E477" s="7" t="s">
        <v>118</v>
      </c>
      <c r="F477" s="331" t="s">
        <v>672</v>
      </c>
      <c r="G477" s="3">
        <v>211</v>
      </c>
      <c r="H477" s="3">
        <v>1560</v>
      </c>
      <c r="I477" s="3">
        <v>1560</v>
      </c>
    </row>
    <row r="478" spans="2:12" ht="79.5" thickBot="1">
      <c r="B478" s="39" t="s">
        <v>10</v>
      </c>
      <c r="C478" s="28" t="s">
        <v>120</v>
      </c>
      <c r="D478" s="7" t="s">
        <v>76</v>
      </c>
      <c r="E478" s="7" t="s">
        <v>118</v>
      </c>
      <c r="F478" s="331" t="s">
        <v>672</v>
      </c>
      <c r="G478" s="3">
        <v>213</v>
      </c>
      <c r="H478" s="3">
        <v>471.12</v>
      </c>
      <c r="I478" s="3">
        <v>471.12</v>
      </c>
    </row>
    <row r="479" spans="2:12" ht="79.5" thickBot="1">
      <c r="B479" s="14" t="s">
        <v>664</v>
      </c>
      <c r="C479" s="26" t="s">
        <v>120</v>
      </c>
      <c r="D479" s="26" t="s">
        <v>76</v>
      </c>
      <c r="E479" s="26" t="s">
        <v>118</v>
      </c>
      <c r="F479" s="201" t="s">
        <v>665</v>
      </c>
      <c r="G479" s="53"/>
      <c r="H479" s="53">
        <v>2351.14</v>
      </c>
      <c r="I479" s="53">
        <v>2351.14</v>
      </c>
    </row>
    <row r="480" spans="2:12" ht="32.25" thickBot="1">
      <c r="B480" s="39" t="s">
        <v>13</v>
      </c>
      <c r="C480" s="28" t="s">
        <v>120</v>
      </c>
      <c r="D480" s="7" t="s">
        <v>76</v>
      </c>
      <c r="E480" s="7" t="s">
        <v>118</v>
      </c>
      <c r="F480" s="201" t="s">
        <v>665</v>
      </c>
      <c r="G480" s="3">
        <v>244</v>
      </c>
      <c r="H480" s="3">
        <v>2351.14</v>
      </c>
      <c r="I480" s="3">
        <v>2351.14</v>
      </c>
    </row>
    <row r="481" spans="2:9" ht="16.5" thickBot="1">
      <c r="B481" s="145" t="s">
        <v>509</v>
      </c>
      <c r="C481" s="144" t="s">
        <v>124</v>
      </c>
      <c r="D481" s="144" t="s">
        <v>76</v>
      </c>
      <c r="E481" s="144" t="s">
        <v>118</v>
      </c>
      <c r="F481" s="144"/>
      <c r="G481" s="144"/>
      <c r="H481" s="327">
        <f>SUM(H495+H488+H482+H492)</f>
        <v>58867.462999999996</v>
      </c>
      <c r="I481" s="327">
        <f>SUM(I495+I488+I482+I492)</f>
        <v>58772.462999999996</v>
      </c>
    </row>
    <row r="482" spans="2:9" ht="16.5" thickBot="1">
      <c r="B482" s="31"/>
      <c r="C482" s="26" t="s">
        <v>124</v>
      </c>
      <c r="D482" s="15" t="s">
        <v>76</v>
      </c>
      <c r="E482" s="15" t="s">
        <v>118</v>
      </c>
      <c r="F482" s="32">
        <v>1920202590</v>
      </c>
      <c r="G482" s="27"/>
      <c r="H482" s="211">
        <f>SUM(H483:H487)</f>
        <v>4813.2</v>
      </c>
      <c r="I482" s="211">
        <f>SUM(I483:I487)</f>
        <v>4718.2</v>
      </c>
    </row>
    <row r="483" spans="2:9" ht="48" thickBot="1">
      <c r="B483" s="56" t="s">
        <v>30</v>
      </c>
      <c r="C483" s="28" t="s">
        <v>124</v>
      </c>
      <c r="D483" s="7" t="s">
        <v>76</v>
      </c>
      <c r="E483" s="7" t="s">
        <v>118</v>
      </c>
      <c r="F483" s="37">
        <v>1920202590</v>
      </c>
      <c r="G483" s="27" t="s">
        <v>81</v>
      </c>
      <c r="H483" s="211">
        <v>1110</v>
      </c>
      <c r="I483" s="211">
        <v>1110</v>
      </c>
    </row>
    <row r="484" spans="2:9" ht="79.5" thickBot="1">
      <c r="B484" s="39" t="s">
        <v>10</v>
      </c>
      <c r="C484" s="28" t="s">
        <v>124</v>
      </c>
      <c r="D484" s="7" t="s">
        <v>76</v>
      </c>
      <c r="E484" s="7" t="s">
        <v>118</v>
      </c>
      <c r="F484" s="37">
        <v>1920202590</v>
      </c>
      <c r="G484" s="28" t="s">
        <v>598</v>
      </c>
      <c r="H484" s="146">
        <v>331</v>
      </c>
      <c r="I484" s="146">
        <v>331</v>
      </c>
    </row>
    <row r="485" spans="2:9" ht="32.25" thickBot="1">
      <c r="B485" s="39" t="s">
        <v>13</v>
      </c>
      <c r="C485" s="28" t="s">
        <v>124</v>
      </c>
      <c r="D485" s="7" t="s">
        <v>76</v>
      </c>
      <c r="E485" s="7" t="s">
        <v>118</v>
      </c>
      <c r="F485" s="37">
        <v>1920202590</v>
      </c>
      <c r="G485" s="7" t="s">
        <v>122</v>
      </c>
      <c r="H485" s="3">
        <v>1345</v>
      </c>
      <c r="I485" s="3">
        <v>1250</v>
      </c>
    </row>
    <row r="486" spans="2:9" ht="48" thickBot="1">
      <c r="B486" s="169" t="s">
        <v>656</v>
      </c>
      <c r="C486" s="213" t="s">
        <v>124</v>
      </c>
      <c r="D486" s="185" t="s">
        <v>76</v>
      </c>
      <c r="E486" s="185" t="s">
        <v>118</v>
      </c>
      <c r="F486" s="328">
        <v>1920202590</v>
      </c>
      <c r="G486" s="185" t="s">
        <v>657</v>
      </c>
      <c r="H486" s="184">
        <v>175.2</v>
      </c>
      <c r="I486" s="184">
        <v>175.2</v>
      </c>
    </row>
    <row r="487" spans="2:9" ht="32.25" thickBot="1">
      <c r="B487" s="273" t="s">
        <v>48</v>
      </c>
      <c r="C487" s="28" t="s">
        <v>124</v>
      </c>
      <c r="D487" s="7" t="s">
        <v>76</v>
      </c>
      <c r="E487" s="7" t="s">
        <v>118</v>
      </c>
      <c r="F487" s="37">
        <v>1920202590</v>
      </c>
      <c r="G487" s="7" t="s">
        <v>121</v>
      </c>
      <c r="H487" s="3">
        <v>1852</v>
      </c>
      <c r="I487" s="3">
        <v>1852</v>
      </c>
    </row>
    <row r="488" spans="2:9" ht="142.5" thickBot="1">
      <c r="B488" s="167" t="s">
        <v>64</v>
      </c>
      <c r="C488" s="26" t="s">
        <v>124</v>
      </c>
      <c r="D488" s="8" t="s">
        <v>76</v>
      </c>
      <c r="E488" s="8" t="s">
        <v>118</v>
      </c>
      <c r="F488" s="4">
        <v>1920206590</v>
      </c>
      <c r="G488" s="2"/>
      <c r="H488" s="1">
        <f>SUM(H489:H491)</f>
        <v>45837</v>
      </c>
      <c r="I488" s="1">
        <f>SUM(I489:I491)</f>
        <v>45837</v>
      </c>
    </row>
    <row r="489" spans="2:9" ht="48" thickBot="1">
      <c r="B489" s="5" t="s">
        <v>56</v>
      </c>
      <c r="C489" s="28" t="s">
        <v>124</v>
      </c>
      <c r="D489" s="7" t="s">
        <v>76</v>
      </c>
      <c r="E489" s="7" t="s">
        <v>118</v>
      </c>
      <c r="F489" s="3">
        <v>1920206590</v>
      </c>
      <c r="G489" s="3">
        <v>111</v>
      </c>
      <c r="H489" s="3">
        <v>34203</v>
      </c>
      <c r="I489" s="3">
        <v>34203</v>
      </c>
    </row>
    <row r="490" spans="2:9" ht="79.5" thickBot="1">
      <c r="B490" s="39" t="s">
        <v>10</v>
      </c>
      <c r="C490" s="28" t="s">
        <v>124</v>
      </c>
      <c r="D490" s="7" t="s">
        <v>76</v>
      </c>
      <c r="E490" s="7" t="s">
        <v>118</v>
      </c>
      <c r="F490" s="3">
        <v>1920206590</v>
      </c>
      <c r="G490" s="3">
        <v>119</v>
      </c>
      <c r="H490" s="3">
        <v>10329</v>
      </c>
      <c r="I490" s="3">
        <v>10329</v>
      </c>
    </row>
    <row r="491" spans="2:9" ht="32.25" thickBot="1">
      <c r="B491" s="39" t="s">
        <v>13</v>
      </c>
      <c r="C491" s="28" t="s">
        <v>124</v>
      </c>
      <c r="D491" s="7" t="s">
        <v>76</v>
      </c>
      <c r="E491" s="7" t="s">
        <v>118</v>
      </c>
      <c r="F491" s="3">
        <v>1920206590</v>
      </c>
      <c r="G491" s="3">
        <v>244</v>
      </c>
      <c r="H491" s="3">
        <v>1305</v>
      </c>
      <c r="I491" s="3">
        <v>1305</v>
      </c>
    </row>
    <row r="492" spans="2:9" ht="95.25" thickBot="1">
      <c r="B492" s="333" t="s">
        <v>663</v>
      </c>
      <c r="C492" s="28" t="s">
        <v>124</v>
      </c>
      <c r="D492" s="19" t="s">
        <v>76</v>
      </c>
      <c r="E492" s="19" t="s">
        <v>118</v>
      </c>
      <c r="F492" s="201" t="s">
        <v>672</v>
      </c>
      <c r="G492" s="20"/>
      <c r="H492" s="20">
        <f>SUM(H493:H494)</f>
        <v>3281.04</v>
      </c>
      <c r="I492" s="20">
        <f>SUM(I493:I494)</f>
        <v>3281.04</v>
      </c>
    </row>
    <row r="493" spans="2:9" ht="48" thickBot="1">
      <c r="B493" s="39" t="s">
        <v>231</v>
      </c>
      <c r="C493" s="28" t="s">
        <v>124</v>
      </c>
      <c r="D493" s="7" t="s">
        <v>76</v>
      </c>
      <c r="E493" s="7" t="s">
        <v>118</v>
      </c>
      <c r="F493" s="331" t="s">
        <v>672</v>
      </c>
      <c r="G493" s="3">
        <v>211</v>
      </c>
      <c r="H493" s="3">
        <v>2520</v>
      </c>
      <c r="I493" s="3">
        <v>2520</v>
      </c>
    </row>
    <row r="494" spans="2:9" ht="79.5" thickBot="1">
      <c r="B494" s="39" t="s">
        <v>10</v>
      </c>
      <c r="C494" s="28" t="s">
        <v>124</v>
      </c>
      <c r="D494" s="7" t="s">
        <v>76</v>
      </c>
      <c r="E494" s="7" t="s">
        <v>118</v>
      </c>
      <c r="F494" s="331" t="s">
        <v>672</v>
      </c>
      <c r="G494" s="3">
        <v>213</v>
      </c>
      <c r="H494" s="3">
        <v>761.04</v>
      </c>
      <c r="I494" s="3">
        <v>761.04</v>
      </c>
    </row>
    <row r="495" spans="2:9" ht="79.5" thickBot="1">
      <c r="B495" s="14" t="s">
        <v>664</v>
      </c>
      <c r="C495" s="26" t="s">
        <v>124</v>
      </c>
      <c r="D495" s="15" t="s">
        <v>76</v>
      </c>
      <c r="E495" s="15" t="s">
        <v>118</v>
      </c>
      <c r="F495" s="201" t="s">
        <v>665</v>
      </c>
      <c r="G495" s="16"/>
      <c r="H495" s="16">
        <v>4936.223</v>
      </c>
      <c r="I495" s="16">
        <v>4936.223</v>
      </c>
    </row>
    <row r="496" spans="2:9" ht="32.25" thickBot="1">
      <c r="B496" s="39" t="s">
        <v>13</v>
      </c>
      <c r="C496" s="28" t="s">
        <v>124</v>
      </c>
      <c r="D496" s="7" t="s">
        <v>76</v>
      </c>
      <c r="E496" s="7" t="s">
        <v>118</v>
      </c>
      <c r="F496" s="201" t="s">
        <v>665</v>
      </c>
      <c r="G496" s="3">
        <v>244</v>
      </c>
      <c r="H496" s="3">
        <v>4936.223</v>
      </c>
      <c r="I496" s="3">
        <v>4936.223</v>
      </c>
    </row>
    <row r="497" spans="2:9" ht="16.5" thickBot="1">
      <c r="B497" s="145" t="s">
        <v>125</v>
      </c>
      <c r="C497" s="144" t="s">
        <v>126</v>
      </c>
      <c r="D497" s="144" t="s">
        <v>76</v>
      </c>
      <c r="E497" s="144" t="s">
        <v>118</v>
      </c>
      <c r="F497" s="144"/>
      <c r="G497" s="144"/>
      <c r="H497" s="327">
        <f>SUM(H511+H504+H498+H508)</f>
        <v>39421.555999999997</v>
      </c>
      <c r="I497" s="327">
        <f>SUM(I511+I504+I498+I508)</f>
        <v>39418.555999999997</v>
      </c>
    </row>
    <row r="498" spans="2:9" ht="16.5" thickBot="1">
      <c r="B498" s="31"/>
      <c r="C498" s="26" t="s">
        <v>126</v>
      </c>
      <c r="D498" s="15" t="s">
        <v>76</v>
      </c>
      <c r="E498" s="15" t="s">
        <v>118</v>
      </c>
      <c r="F498" s="32">
        <v>1920202590</v>
      </c>
      <c r="G498" s="27"/>
      <c r="H498" s="311">
        <f>SUM(H499:H503)</f>
        <v>2486.5</v>
      </c>
      <c r="I498" s="311">
        <f>SUM(I499:I503)</f>
        <v>2483.5</v>
      </c>
    </row>
    <row r="499" spans="2:9" ht="48" thickBot="1">
      <c r="B499" s="56" t="s">
        <v>30</v>
      </c>
      <c r="C499" s="28" t="s">
        <v>126</v>
      </c>
      <c r="D499" s="7" t="s">
        <v>76</v>
      </c>
      <c r="E499" s="7" t="s">
        <v>118</v>
      </c>
      <c r="F499" s="37">
        <v>1920202590</v>
      </c>
      <c r="G499" s="27" t="s">
        <v>81</v>
      </c>
      <c r="H499" s="54">
        <v>768</v>
      </c>
      <c r="I499" s="54">
        <v>768</v>
      </c>
    </row>
    <row r="500" spans="2:9" ht="79.5" thickBot="1">
      <c r="B500" s="39" t="s">
        <v>10</v>
      </c>
      <c r="C500" s="28" t="s">
        <v>126</v>
      </c>
      <c r="D500" s="7" t="s">
        <v>76</v>
      </c>
      <c r="E500" s="7" t="s">
        <v>118</v>
      </c>
      <c r="F500" s="37">
        <v>1920202590</v>
      </c>
      <c r="G500" s="27" t="s">
        <v>598</v>
      </c>
      <c r="H500" s="54">
        <v>232</v>
      </c>
      <c r="I500" s="54">
        <v>232</v>
      </c>
    </row>
    <row r="501" spans="2:9" ht="32.25" thickBot="1">
      <c r="B501" s="39" t="s">
        <v>13</v>
      </c>
      <c r="C501" s="28" t="s">
        <v>126</v>
      </c>
      <c r="D501" s="7" t="s">
        <v>76</v>
      </c>
      <c r="E501" s="7" t="s">
        <v>118</v>
      </c>
      <c r="F501" s="37">
        <v>1920202590</v>
      </c>
      <c r="G501" s="7" t="s">
        <v>122</v>
      </c>
      <c r="H501" s="3">
        <v>950</v>
      </c>
      <c r="I501" s="3">
        <v>947</v>
      </c>
    </row>
    <row r="502" spans="2:9" ht="48" thickBot="1">
      <c r="B502" s="169" t="s">
        <v>656</v>
      </c>
      <c r="C502" s="213" t="s">
        <v>126</v>
      </c>
      <c r="D502" s="185" t="s">
        <v>76</v>
      </c>
      <c r="E502" s="185" t="s">
        <v>118</v>
      </c>
      <c r="F502" s="328">
        <v>1920202590</v>
      </c>
      <c r="G502" s="185" t="s">
        <v>657</v>
      </c>
      <c r="H502" s="184">
        <v>385.5</v>
      </c>
      <c r="I502" s="184">
        <v>385.5</v>
      </c>
    </row>
    <row r="503" spans="2:9" ht="32.25" thickBot="1">
      <c r="B503" s="273" t="s">
        <v>48</v>
      </c>
      <c r="C503" s="28" t="s">
        <v>126</v>
      </c>
      <c r="D503" s="7" t="s">
        <v>76</v>
      </c>
      <c r="E503" s="7" t="s">
        <v>118</v>
      </c>
      <c r="F503" s="37">
        <v>1920202590</v>
      </c>
      <c r="G503" s="7" t="s">
        <v>121</v>
      </c>
      <c r="H503" s="3">
        <v>151</v>
      </c>
      <c r="I503" s="3">
        <v>151</v>
      </c>
    </row>
    <row r="504" spans="2:9" ht="142.5" thickBot="1">
      <c r="B504" s="167" t="s">
        <v>64</v>
      </c>
      <c r="C504" s="26" t="s">
        <v>126</v>
      </c>
      <c r="D504" s="8" t="s">
        <v>76</v>
      </c>
      <c r="E504" s="8" t="s">
        <v>118</v>
      </c>
      <c r="F504" s="4">
        <v>1920206590</v>
      </c>
      <c r="G504" s="2"/>
      <c r="H504" s="1">
        <f>SUM(H505:H507)</f>
        <v>32280</v>
      </c>
      <c r="I504" s="1">
        <f>SUM(I505:I507)</f>
        <v>32280</v>
      </c>
    </row>
    <row r="505" spans="2:9" ht="48" thickBot="1">
      <c r="B505" s="5" t="s">
        <v>56</v>
      </c>
      <c r="C505" s="28" t="s">
        <v>126</v>
      </c>
      <c r="D505" s="7" t="s">
        <v>76</v>
      </c>
      <c r="E505" s="7" t="s">
        <v>118</v>
      </c>
      <c r="F505" s="3">
        <v>1920206590</v>
      </c>
      <c r="G505" s="3">
        <v>111</v>
      </c>
      <c r="H505" s="3">
        <v>24248</v>
      </c>
      <c r="I505" s="3">
        <v>24248</v>
      </c>
    </row>
    <row r="506" spans="2:9" ht="79.5" thickBot="1">
      <c r="B506" s="39" t="s">
        <v>10</v>
      </c>
      <c r="C506" s="28" t="s">
        <v>126</v>
      </c>
      <c r="D506" s="7" t="s">
        <v>76</v>
      </c>
      <c r="E506" s="7" t="s">
        <v>118</v>
      </c>
      <c r="F506" s="3">
        <v>1920206590</v>
      </c>
      <c r="G506" s="3">
        <v>119</v>
      </c>
      <c r="H506" s="3">
        <v>7323</v>
      </c>
      <c r="I506" s="3">
        <v>7323</v>
      </c>
    </row>
    <row r="507" spans="2:9" ht="32.25" thickBot="1">
      <c r="B507" s="39" t="s">
        <v>13</v>
      </c>
      <c r="C507" s="28" t="s">
        <v>126</v>
      </c>
      <c r="D507" s="7" t="s">
        <v>76</v>
      </c>
      <c r="E507" s="7" t="s">
        <v>118</v>
      </c>
      <c r="F507" s="3">
        <v>1920206590</v>
      </c>
      <c r="G507" s="3">
        <v>244</v>
      </c>
      <c r="H507" s="3">
        <v>709</v>
      </c>
      <c r="I507" s="3">
        <v>709</v>
      </c>
    </row>
    <row r="508" spans="2:9" ht="95.25" thickBot="1">
      <c r="B508" s="332" t="s">
        <v>663</v>
      </c>
      <c r="C508" s="213" t="s">
        <v>126</v>
      </c>
      <c r="D508" s="185" t="s">
        <v>76</v>
      </c>
      <c r="E508" s="185" t="s">
        <v>118</v>
      </c>
      <c r="F508" s="197" t="s">
        <v>672</v>
      </c>
      <c r="G508" s="184"/>
      <c r="H508" s="184">
        <f>SUM(H509:H510)</f>
        <v>1953</v>
      </c>
      <c r="I508" s="184">
        <f>SUM(I509:I510)</f>
        <v>1953</v>
      </c>
    </row>
    <row r="509" spans="2:9" ht="48" thickBot="1">
      <c r="B509" s="39" t="s">
        <v>231</v>
      </c>
      <c r="C509" s="28" t="s">
        <v>126</v>
      </c>
      <c r="D509" s="7" t="s">
        <v>76</v>
      </c>
      <c r="E509" s="7" t="s">
        <v>118</v>
      </c>
      <c r="F509" s="331" t="s">
        <v>672</v>
      </c>
      <c r="G509" s="3">
        <v>211</v>
      </c>
      <c r="H509" s="3">
        <v>1500</v>
      </c>
      <c r="I509" s="3">
        <v>1500</v>
      </c>
    </row>
    <row r="510" spans="2:9" ht="79.5" thickBot="1">
      <c r="B510" s="39" t="s">
        <v>10</v>
      </c>
      <c r="C510" s="28" t="s">
        <v>126</v>
      </c>
      <c r="D510" s="7" t="s">
        <v>76</v>
      </c>
      <c r="E510" s="7" t="s">
        <v>118</v>
      </c>
      <c r="F510" s="331" t="s">
        <v>672</v>
      </c>
      <c r="G510" s="3">
        <v>213</v>
      </c>
      <c r="H510" s="3">
        <v>453</v>
      </c>
      <c r="I510" s="3">
        <v>453</v>
      </c>
    </row>
    <row r="511" spans="2:9" ht="79.5" thickBot="1">
      <c r="B511" s="14" t="s">
        <v>664</v>
      </c>
      <c r="C511" s="26" t="s">
        <v>126</v>
      </c>
      <c r="D511" s="15" t="s">
        <v>76</v>
      </c>
      <c r="E511" s="15" t="s">
        <v>118</v>
      </c>
      <c r="F511" s="196" t="s">
        <v>665</v>
      </c>
      <c r="G511" s="16"/>
      <c r="H511" s="16">
        <v>2702.056</v>
      </c>
      <c r="I511" s="16">
        <v>2702.056</v>
      </c>
    </row>
    <row r="512" spans="2:9" ht="32.25" thickBot="1">
      <c r="B512" s="39" t="s">
        <v>13</v>
      </c>
      <c r="C512" s="28" t="s">
        <v>126</v>
      </c>
      <c r="D512" s="7" t="s">
        <v>76</v>
      </c>
      <c r="E512" s="7" t="s">
        <v>118</v>
      </c>
      <c r="F512" s="201" t="s">
        <v>665</v>
      </c>
      <c r="G512" s="3">
        <v>244</v>
      </c>
      <c r="H512" s="3">
        <v>2702.056</v>
      </c>
      <c r="I512" s="3">
        <v>2702.056</v>
      </c>
    </row>
    <row r="513" spans="2:9" ht="16.5" thickBot="1">
      <c r="B513" s="145" t="s">
        <v>127</v>
      </c>
      <c r="C513" s="144" t="s">
        <v>128</v>
      </c>
      <c r="D513" s="144" t="s">
        <v>76</v>
      </c>
      <c r="E513" s="144" t="s">
        <v>118</v>
      </c>
      <c r="F513" s="144"/>
      <c r="G513" s="144"/>
      <c r="H513" s="327">
        <f>SUM(H526+H519+H514+H523)</f>
        <v>11986.088</v>
      </c>
      <c r="I513" s="327">
        <f>SUM(I526+I519+I514+I523)</f>
        <v>11986.088</v>
      </c>
    </row>
    <row r="514" spans="2:9" ht="16.5" thickBot="1">
      <c r="B514" s="31"/>
      <c r="C514" s="26" t="s">
        <v>128</v>
      </c>
      <c r="D514" s="15" t="s">
        <v>76</v>
      </c>
      <c r="E514" s="15" t="s">
        <v>118</v>
      </c>
      <c r="F514" s="32">
        <v>1920202590</v>
      </c>
      <c r="G514" s="27"/>
      <c r="H514" s="54">
        <f>SUM(H515:H518)</f>
        <v>697</v>
      </c>
      <c r="I514" s="54">
        <f>SUM(I515:I518)</f>
        <v>697</v>
      </c>
    </row>
    <row r="515" spans="2:9" ht="48" thickBot="1">
      <c r="B515" s="56" t="s">
        <v>30</v>
      </c>
      <c r="C515" s="28" t="s">
        <v>128</v>
      </c>
      <c r="D515" s="7" t="s">
        <v>76</v>
      </c>
      <c r="E515" s="7" t="s">
        <v>118</v>
      </c>
      <c r="F515" s="37">
        <v>1920202590</v>
      </c>
      <c r="G515" s="26" t="s">
        <v>81</v>
      </c>
      <c r="H515" s="54">
        <v>231</v>
      </c>
      <c r="I515" s="54">
        <v>231</v>
      </c>
    </row>
    <row r="516" spans="2:9" ht="79.5" thickBot="1">
      <c r="B516" s="39" t="s">
        <v>10</v>
      </c>
      <c r="C516" s="28" t="s">
        <v>128</v>
      </c>
      <c r="D516" s="7" t="s">
        <v>76</v>
      </c>
      <c r="E516" s="7" t="s">
        <v>118</v>
      </c>
      <c r="F516" s="37">
        <v>1920202590</v>
      </c>
      <c r="G516" s="7" t="s">
        <v>598</v>
      </c>
      <c r="H516" s="146">
        <v>70</v>
      </c>
      <c r="I516" s="146">
        <v>70</v>
      </c>
    </row>
    <row r="517" spans="2:9" ht="32.25" thickBot="1">
      <c r="B517" s="39" t="s">
        <v>13</v>
      </c>
      <c r="C517" s="28" t="s">
        <v>128</v>
      </c>
      <c r="D517" s="7" t="s">
        <v>76</v>
      </c>
      <c r="E517" s="7" t="s">
        <v>118</v>
      </c>
      <c r="F517" s="37">
        <v>1920202590</v>
      </c>
      <c r="G517" s="7" t="s">
        <v>122</v>
      </c>
      <c r="H517" s="3">
        <v>283</v>
      </c>
      <c r="I517" s="3">
        <v>283</v>
      </c>
    </row>
    <row r="518" spans="2:9" ht="32.25" thickBot="1">
      <c r="B518" s="273" t="s">
        <v>48</v>
      </c>
      <c r="C518" s="28" t="s">
        <v>128</v>
      </c>
      <c r="D518" s="7" t="s">
        <v>76</v>
      </c>
      <c r="E518" s="7" t="s">
        <v>118</v>
      </c>
      <c r="F518" s="37">
        <v>1920202590</v>
      </c>
      <c r="G518" s="7" t="s">
        <v>121</v>
      </c>
      <c r="H518" s="3">
        <v>113</v>
      </c>
      <c r="I518" s="3">
        <v>113</v>
      </c>
    </row>
    <row r="519" spans="2:9" ht="142.5" thickBot="1">
      <c r="B519" s="167" t="s">
        <v>64</v>
      </c>
      <c r="C519" s="26" t="s">
        <v>128</v>
      </c>
      <c r="D519" s="8" t="s">
        <v>76</v>
      </c>
      <c r="E519" s="8" t="s">
        <v>118</v>
      </c>
      <c r="F519" s="4">
        <v>1920206590</v>
      </c>
      <c r="G519" s="2"/>
      <c r="H519" s="1">
        <f>SUM(H520:H522)</f>
        <v>10200</v>
      </c>
      <c r="I519" s="1">
        <f>SUM(I520:I522)</f>
        <v>10200</v>
      </c>
    </row>
    <row r="520" spans="2:9" ht="48" thickBot="1">
      <c r="B520" s="5" t="s">
        <v>56</v>
      </c>
      <c r="C520" s="28" t="s">
        <v>128</v>
      </c>
      <c r="D520" s="7" t="s">
        <v>76</v>
      </c>
      <c r="E520" s="7" t="s">
        <v>118</v>
      </c>
      <c r="F520" s="3">
        <v>1920206590</v>
      </c>
      <c r="G520" s="3">
        <v>111</v>
      </c>
      <c r="H520" s="3">
        <v>7766</v>
      </c>
      <c r="I520" s="3">
        <v>7766</v>
      </c>
    </row>
    <row r="521" spans="2:9" ht="79.5" thickBot="1">
      <c r="B521" s="39" t="s">
        <v>10</v>
      </c>
      <c r="C521" s="28" t="s">
        <v>128</v>
      </c>
      <c r="D521" s="7" t="s">
        <v>76</v>
      </c>
      <c r="E521" s="7" t="s">
        <v>118</v>
      </c>
      <c r="F521" s="3">
        <v>1920206590</v>
      </c>
      <c r="G521" s="3">
        <v>119</v>
      </c>
      <c r="H521" s="3">
        <v>2345</v>
      </c>
      <c r="I521" s="3">
        <v>2345</v>
      </c>
    </row>
    <row r="522" spans="2:9" ht="32.25" thickBot="1">
      <c r="B522" s="39" t="s">
        <v>13</v>
      </c>
      <c r="C522" s="28" t="s">
        <v>128</v>
      </c>
      <c r="D522" s="7" t="s">
        <v>76</v>
      </c>
      <c r="E522" s="7" t="s">
        <v>118</v>
      </c>
      <c r="F522" s="3">
        <v>1920206590</v>
      </c>
      <c r="G522" s="3">
        <v>244</v>
      </c>
      <c r="H522" s="3">
        <v>89</v>
      </c>
      <c r="I522" s="3">
        <v>89</v>
      </c>
    </row>
    <row r="523" spans="2:9" ht="95.25" thickBot="1">
      <c r="B523" s="333" t="s">
        <v>663</v>
      </c>
      <c r="C523" s="26" t="s">
        <v>128</v>
      </c>
      <c r="D523" s="15" t="s">
        <v>76</v>
      </c>
      <c r="E523" s="15" t="s">
        <v>118</v>
      </c>
      <c r="F523" s="196" t="s">
        <v>672</v>
      </c>
      <c r="G523" s="16"/>
      <c r="H523" s="1">
        <f>SUM(H524:H525)</f>
        <v>703.08</v>
      </c>
      <c r="I523" s="1">
        <f>SUM(I524:I525)</f>
        <v>703.08</v>
      </c>
    </row>
    <row r="524" spans="2:9" ht="48" thickBot="1">
      <c r="B524" s="39" t="s">
        <v>231</v>
      </c>
      <c r="C524" s="28" t="s">
        <v>128</v>
      </c>
      <c r="D524" s="7" t="s">
        <v>76</v>
      </c>
      <c r="E524" s="7" t="s">
        <v>118</v>
      </c>
      <c r="F524" s="331" t="s">
        <v>672</v>
      </c>
      <c r="G524" s="3">
        <v>211</v>
      </c>
      <c r="H524" s="3">
        <v>540</v>
      </c>
      <c r="I524" s="3">
        <v>540</v>
      </c>
    </row>
    <row r="525" spans="2:9" ht="79.5" thickBot="1">
      <c r="B525" s="39" t="s">
        <v>10</v>
      </c>
      <c r="C525" s="28" t="s">
        <v>128</v>
      </c>
      <c r="D525" s="7" t="s">
        <v>76</v>
      </c>
      <c r="E525" s="7" t="s">
        <v>118</v>
      </c>
      <c r="F525" s="331" t="s">
        <v>672</v>
      </c>
      <c r="G525" s="3">
        <v>213</v>
      </c>
      <c r="H525" s="3">
        <v>163.08000000000001</v>
      </c>
      <c r="I525" s="3">
        <v>163.08000000000001</v>
      </c>
    </row>
    <row r="526" spans="2:9" ht="79.5" thickBot="1">
      <c r="B526" s="14" t="s">
        <v>664</v>
      </c>
      <c r="C526" s="26" t="s">
        <v>128</v>
      </c>
      <c r="D526" s="8" t="s">
        <v>76</v>
      </c>
      <c r="E526" s="8" t="s">
        <v>118</v>
      </c>
      <c r="F526" s="196" t="s">
        <v>665</v>
      </c>
      <c r="G526" s="1"/>
      <c r="H526" s="1">
        <v>386.00799999999998</v>
      </c>
      <c r="I526" s="1">
        <v>386.00799999999998</v>
      </c>
    </row>
    <row r="527" spans="2:9" ht="32.25" thickBot="1">
      <c r="B527" s="39" t="s">
        <v>13</v>
      </c>
      <c r="C527" s="28" t="s">
        <v>128</v>
      </c>
      <c r="D527" s="7" t="s">
        <v>76</v>
      </c>
      <c r="E527" s="7" t="s">
        <v>118</v>
      </c>
      <c r="F527" s="201" t="s">
        <v>665</v>
      </c>
      <c r="G527" s="3">
        <v>244</v>
      </c>
      <c r="H527" s="3">
        <v>386.00799999999998</v>
      </c>
      <c r="I527" s="3">
        <v>386.00799999999998</v>
      </c>
    </row>
    <row r="528" spans="2:9" ht="32.25" thickBot="1">
      <c r="B528" s="145" t="s">
        <v>129</v>
      </c>
      <c r="C528" s="144" t="s">
        <v>130</v>
      </c>
      <c r="D528" s="144" t="s">
        <v>76</v>
      </c>
      <c r="E528" s="144" t="s">
        <v>118</v>
      </c>
      <c r="F528" s="144"/>
      <c r="G528" s="144"/>
      <c r="H528" s="327">
        <f>SUM(H541+H534+H529+H538)</f>
        <v>14031.933999999999</v>
      </c>
      <c r="I528" s="327">
        <f>SUM(I541+I534+I529+I538)</f>
        <v>14031.933999999999</v>
      </c>
    </row>
    <row r="529" spans="2:9" ht="16.5" thickBot="1">
      <c r="B529" s="31"/>
      <c r="C529" s="26" t="s">
        <v>130</v>
      </c>
      <c r="D529" s="15" t="s">
        <v>76</v>
      </c>
      <c r="E529" s="15" t="s">
        <v>118</v>
      </c>
      <c r="F529" s="32">
        <v>1920202590</v>
      </c>
      <c r="G529" s="27"/>
      <c r="H529" s="54">
        <f>SUM(H530:H533)</f>
        <v>914</v>
      </c>
      <c r="I529" s="54">
        <f>SUM(I530:I533)</f>
        <v>914</v>
      </c>
    </row>
    <row r="530" spans="2:9" ht="48" thickBot="1">
      <c r="B530" s="56" t="s">
        <v>30</v>
      </c>
      <c r="C530" s="28" t="s">
        <v>130</v>
      </c>
      <c r="D530" s="7" t="s">
        <v>76</v>
      </c>
      <c r="E530" s="7" t="s">
        <v>118</v>
      </c>
      <c r="F530" s="37">
        <v>1920202590</v>
      </c>
      <c r="G530" s="28" t="s">
        <v>81</v>
      </c>
      <c r="H530" s="146">
        <v>231</v>
      </c>
      <c r="I530" s="146">
        <v>231</v>
      </c>
    </row>
    <row r="531" spans="2:9" ht="79.5" thickBot="1">
      <c r="B531" s="39" t="s">
        <v>10</v>
      </c>
      <c r="C531" s="28" t="s">
        <v>130</v>
      </c>
      <c r="D531" s="7" t="s">
        <v>76</v>
      </c>
      <c r="E531" s="7" t="s">
        <v>118</v>
      </c>
      <c r="F531" s="37">
        <v>1920202590</v>
      </c>
      <c r="G531" s="28" t="s">
        <v>598</v>
      </c>
      <c r="H531" s="146">
        <v>70</v>
      </c>
      <c r="I531" s="146">
        <v>70</v>
      </c>
    </row>
    <row r="532" spans="2:9" ht="32.25" thickBot="1">
      <c r="B532" s="39" t="s">
        <v>13</v>
      </c>
      <c r="C532" s="28" t="s">
        <v>130</v>
      </c>
      <c r="D532" s="7" t="s">
        <v>76</v>
      </c>
      <c r="E532" s="7" t="s">
        <v>118</v>
      </c>
      <c r="F532" s="37">
        <v>1920202590</v>
      </c>
      <c r="G532" s="7" t="s">
        <v>122</v>
      </c>
      <c r="H532" s="3">
        <v>479</v>
      </c>
      <c r="I532" s="3">
        <v>479</v>
      </c>
    </row>
    <row r="533" spans="2:9" ht="32.25" thickBot="1">
      <c r="B533" s="273" t="s">
        <v>48</v>
      </c>
      <c r="C533" s="28" t="s">
        <v>130</v>
      </c>
      <c r="D533" s="7" t="s">
        <v>76</v>
      </c>
      <c r="E533" s="7" t="s">
        <v>118</v>
      </c>
      <c r="F533" s="37">
        <v>1920202590</v>
      </c>
      <c r="G533" s="7" t="s">
        <v>121</v>
      </c>
      <c r="H533" s="3">
        <v>134</v>
      </c>
      <c r="I533" s="3">
        <v>134</v>
      </c>
    </row>
    <row r="534" spans="2:9" ht="142.5" thickBot="1">
      <c r="B534" s="167" t="s">
        <v>64</v>
      </c>
      <c r="C534" s="26" t="s">
        <v>130</v>
      </c>
      <c r="D534" s="8" t="s">
        <v>76</v>
      </c>
      <c r="E534" s="8" t="s">
        <v>118</v>
      </c>
      <c r="F534" s="4">
        <v>1920206590</v>
      </c>
      <c r="G534" s="2"/>
      <c r="H534" s="1">
        <f>SUM(H535:H537)</f>
        <v>11896</v>
      </c>
      <c r="I534" s="1">
        <f>SUM(I535:I537)</f>
        <v>11896</v>
      </c>
    </row>
    <row r="535" spans="2:9" ht="48" thickBot="1">
      <c r="B535" s="5" t="s">
        <v>56</v>
      </c>
      <c r="C535" s="28" t="s">
        <v>130</v>
      </c>
      <c r="D535" s="7" t="s">
        <v>76</v>
      </c>
      <c r="E535" s="7" t="s">
        <v>118</v>
      </c>
      <c r="F535" s="3">
        <v>1920206590</v>
      </c>
      <c r="G535" s="3">
        <v>111</v>
      </c>
      <c r="H535" s="3">
        <v>9061</v>
      </c>
      <c r="I535" s="3">
        <v>9061</v>
      </c>
    </row>
    <row r="536" spans="2:9" ht="79.5" thickBot="1">
      <c r="B536" s="39" t="s">
        <v>10</v>
      </c>
      <c r="C536" s="28" t="s">
        <v>130</v>
      </c>
      <c r="D536" s="7" t="s">
        <v>76</v>
      </c>
      <c r="E536" s="7" t="s">
        <v>118</v>
      </c>
      <c r="F536" s="3">
        <v>1920206590</v>
      </c>
      <c r="G536" s="3">
        <v>119</v>
      </c>
      <c r="H536" s="3">
        <v>2736</v>
      </c>
      <c r="I536" s="3">
        <v>2736</v>
      </c>
    </row>
    <row r="537" spans="2:9" ht="32.25" thickBot="1">
      <c r="B537" s="39" t="s">
        <v>13</v>
      </c>
      <c r="C537" s="28" t="s">
        <v>130</v>
      </c>
      <c r="D537" s="7" t="s">
        <v>76</v>
      </c>
      <c r="E537" s="7" t="s">
        <v>118</v>
      </c>
      <c r="F537" s="3">
        <v>1920206590</v>
      </c>
      <c r="G537" s="3">
        <v>244</v>
      </c>
      <c r="H537" s="3">
        <v>99</v>
      </c>
      <c r="I537" s="3">
        <v>99</v>
      </c>
    </row>
    <row r="538" spans="2:9" ht="95.25" thickBot="1">
      <c r="B538" s="333" t="s">
        <v>663</v>
      </c>
      <c r="C538" s="26" t="s">
        <v>130</v>
      </c>
      <c r="D538" s="15" t="s">
        <v>76</v>
      </c>
      <c r="E538" s="15" t="s">
        <v>118</v>
      </c>
      <c r="F538" s="196" t="s">
        <v>672</v>
      </c>
      <c r="G538" s="16"/>
      <c r="H538" s="1">
        <f>SUM(H539:H540)</f>
        <v>859.31999999999994</v>
      </c>
      <c r="I538" s="1">
        <f>SUM(I539:I540)</f>
        <v>859.31999999999994</v>
      </c>
    </row>
    <row r="539" spans="2:9" ht="48" thickBot="1">
      <c r="B539" s="39" t="s">
        <v>231</v>
      </c>
      <c r="C539" s="28" t="s">
        <v>130</v>
      </c>
      <c r="D539" s="7" t="s">
        <v>76</v>
      </c>
      <c r="E539" s="7" t="s">
        <v>118</v>
      </c>
      <c r="F539" s="331" t="s">
        <v>672</v>
      </c>
      <c r="G539" s="3">
        <v>211</v>
      </c>
      <c r="H539" s="3">
        <v>660</v>
      </c>
      <c r="I539" s="3">
        <v>660</v>
      </c>
    </row>
    <row r="540" spans="2:9" ht="79.5" thickBot="1">
      <c r="B540" s="39" t="s">
        <v>10</v>
      </c>
      <c r="C540" s="28" t="s">
        <v>130</v>
      </c>
      <c r="D540" s="7" t="s">
        <v>76</v>
      </c>
      <c r="E540" s="7" t="s">
        <v>118</v>
      </c>
      <c r="F540" s="331" t="s">
        <v>672</v>
      </c>
      <c r="G540" s="3">
        <v>213</v>
      </c>
      <c r="H540" s="3">
        <v>199.32</v>
      </c>
      <c r="I540" s="3">
        <v>199.32</v>
      </c>
    </row>
    <row r="541" spans="2:9" ht="79.5" thickBot="1">
      <c r="B541" s="14" t="s">
        <v>664</v>
      </c>
      <c r="C541" s="26" t="s">
        <v>130</v>
      </c>
      <c r="D541" s="8" t="s">
        <v>76</v>
      </c>
      <c r="E541" s="8" t="s">
        <v>118</v>
      </c>
      <c r="F541" s="196" t="s">
        <v>665</v>
      </c>
      <c r="G541" s="3"/>
      <c r="H541" s="1">
        <v>362.61399999999998</v>
      </c>
      <c r="I541" s="1">
        <v>362.61399999999998</v>
      </c>
    </row>
    <row r="542" spans="2:9" ht="32.25" thickBot="1">
      <c r="B542" s="39" t="s">
        <v>13</v>
      </c>
      <c r="C542" s="28" t="s">
        <v>130</v>
      </c>
      <c r="D542" s="7" t="s">
        <v>76</v>
      </c>
      <c r="E542" s="7" t="s">
        <v>118</v>
      </c>
      <c r="F542" s="201" t="s">
        <v>665</v>
      </c>
      <c r="G542" s="3">
        <v>244</v>
      </c>
      <c r="H542" s="3">
        <v>362.61399999999998</v>
      </c>
      <c r="I542" s="3">
        <v>362.61399999999998</v>
      </c>
    </row>
    <row r="543" spans="2:9" ht="16.5" thickBot="1">
      <c r="B543" s="145" t="s">
        <v>131</v>
      </c>
      <c r="C543" s="144" t="s">
        <v>132</v>
      </c>
      <c r="D543" s="144" t="s">
        <v>76</v>
      </c>
      <c r="E543" s="144" t="s">
        <v>118</v>
      </c>
      <c r="F543" s="144"/>
      <c r="G543" s="144"/>
      <c r="H543" s="327">
        <f>SUM(H556+H549+H544+H558+H553)</f>
        <v>13081.630999999999</v>
      </c>
      <c r="I543" s="327">
        <f>SUM(I556+I549+I544+I558+I553)</f>
        <v>13081.630999999999</v>
      </c>
    </row>
    <row r="544" spans="2:9" ht="16.5" thickBot="1">
      <c r="B544" s="31"/>
      <c r="C544" s="26" t="s">
        <v>132</v>
      </c>
      <c r="D544" s="15" t="s">
        <v>76</v>
      </c>
      <c r="E544" s="15" t="s">
        <v>118</v>
      </c>
      <c r="F544" s="32">
        <v>1920202590</v>
      </c>
      <c r="G544" s="27"/>
      <c r="H544" s="54">
        <f>SUM(H545:H548)</f>
        <v>662</v>
      </c>
      <c r="I544" s="54">
        <f>SUM(I545:I548)</f>
        <v>662</v>
      </c>
    </row>
    <row r="545" spans="2:9" ht="48" thickBot="1">
      <c r="B545" s="56" t="s">
        <v>30</v>
      </c>
      <c r="C545" s="28" t="s">
        <v>132</v>
      </c>
      <c r="D545" s="7" t="s">
        <v>76</v>
      </c>
      <c r="E545" s="7" t="s">
        <v>118</v>
      </c>
      <c r="F545" s="37">
        <v>1920202590</v>
      </c>
      <c r="G545" s="28" t="s">
        <v>81</v>
      </c>
      <c r="H545" s="146">
        <v>231</v>
      </c>
      <c r="I545" s="146">
        <v>231</v>
      </c>
    </row>
    <row r="546" spans="2:9" ht="79.5" thickBot="1">
      <c r="B546" s="39" t="s">
        <v>10</v>
      </c>
      <c r="C546" s="28" t="s">
        <v>132</v>
      </c>
      <c r="D546" s="7" t="s">
        <v>76</v>
      </c>
      <c r="E546" s="7" t="s">
        <v>118</v>
      </c>
      <c r="F546" s="37">
        <v>1920202590</v>
      </c>
      <c r="G546" s="297" t="s">
        <v>598</v>
      </c>
      <c r="H546" s="146">
        <v>70</v>
      </c>
      <c r="I546" s="146">
        <v>70</v>
      </c>
    </row>
    <row r="547" spans="2:9" ht="32.25" thickBot="1">
      <c r="B547" s="39" t="s">
        <v>13</v>
      </c>
      <c r="C547" s="28" t="s">
        <v>132</v>
      </c>
      <c r="D547" s="7" t="s">
        <v>76</v>
      </c>
      <c r="E547" s="7" t="s">
        <v>118</v>
      </c>
      <c r="F547" s="37">
        <v>1920202590</v>
      </c>
      <c r="G547" s="7" t="s">
        <v>122</v>
      </c>
      <c r="H547" s="3">
        <v>205</v>
      </c>
      <c r="I547" s="3">
        <v>205</v>
      </c>
    </row>
    <row r="548" spans="2:9" ht="32.25" thickBot="1">
      <c r="B548" s="273" t="s">
        <v>48</v>
      </c>
      <c r="C548" s="28" t="s">
        <v>132</v>
      </c>
      <c r="D548" s="7" t="s">
        <v>76</v>
      </c>
      <c r="E548" s="7" t="s">
        <v>118</v>
      </c>
      <c r="F548" s="37">
        <v>1920202590</v>
      </c>
      <c r="G548" s="7" t="s">
        <v>121</v>
      </c>
      <c r="H548" s="3">
        <v>156</v>
      </c>
      <c r="I548" s="3">
        <v>156</v>
      </c>
    </row>
    <row r="549" spans="2:9" ht="142.5" thickBot="1">
      <c r="B549" s="167" t="s">
        <v>64</v>
      </c>
      <c r="C549" s="26" t="s">
        <v>132</v>
      </c>
      <c r="D549" s="8" t="s">
        <v>76</v>
      </c>
      <c r="E549" s="8" t="s">
        <v>118</v>
      </c>
      <c r="F549" s="4">
        <v>1920206590</v>
      </c>
      <c r="G549" s="2"/>
      <c r="H549" s="1">
        <f>SUM(H550:H552)</f>
        <v>11186</v>
      </c>
      <c r="I549" s="1">
        <f>SUM(I550:I552)</f>
        <v>11186</v>
      </c>
    </row>
    <row r="550" spans="2:9" ht="48" thickBot="1">
      <c r="B550" s="5" t="s">
        <v>56</v>
      </c>
      <c r="C550" s="28" t="s">
        <v>132</v>
      </c>
      <c r="D550" s="7" t="s">
        <v>76</v>
      </c>
      <c r="E550" s="7" t="s">
        <v>118</v>
      </c>
      <c r="F550" s="3">
        <v>1920206590</v>
      </c>
      <c r="G550" s="3">
        <v>111</v>
      </c>
      <c r="H550" s="3">
        <v>8493</v>
      </c>
      <c r="I550" s="3">
        <v>8493</v>
      </c>
    </row>
    <row r="551" spans="2:9" ht="79.5" thickBot="1">
      <c r="B551" s="39" t="s">
        <v>10</v>
      </c>
      <c r="C551" s="28" t="s">
        <v>132</v>
      </c>
      <c r="D551" s="7" t="s">
        <v>76</v>
      </c>
      <c r="E551" s="7" t="s">
        <v>118</v>
      </c>
      <c r="F551" s="3">
        <v>1920206590</v>
      </c>
      <c r="G551" s="3">
        <v>119</v>
      </c>
      <c r="H551" s="3">
        <v>2565</v>
      </c>
      <c r="I551" s="3">
        <v>2565</v>
      </c>
    </row>
    <row r="552" spans="2:9" ht="32.25" thickBot="1">
      <c r="B552" s="39" t="s">
        <v>13</v>
      </c>
      <c r="C552" s="28" t="s">
        <v>132</v>
      </c>
      <c r="D552" s="7" t="s">
        <v>76</v>
      </c>
      <c r="E552" s="7" t="s">
        <v>118</v>
      </c>
      <c r="F552" s="3">
        <v>1920206590</v>
      </c>
      <c r="G552" s="3">
        <v>244</v>
      </c>
      <c r="H552" s="3">
        <v>128</v>
      </c>
      <c r="I552" s="3">
        <v>128</v>
      </c>
    </row>
    <row r="553" spans="2:9" ht="95.25" thickBot="1">
      <c r="B553" s="333" t="s">
        <v>663</v>
      </c>
      <c r="C553" s="26" t="s">
        <v>132</v>
      </c>
      <c r="D553" s="15" t="s">
        <v>76</v>
      </c>
      <c r="E553" s="15" t="s">
        <v>118</v>
      </c>
      <c r="F553" s="196" t="s">
        <v>672</v>
      </c>
      <c r="G553" s="16"/>
      <c r="H553" s="3">
        <f>SUM(H554:H555)</f>
        <v>859.31999999999994</v>
      </c>
      <c r="I553" s="3">
        <f>SUM(I554:I555)</f>
        <v>859.31999999999994</v>
      </c>
    </row>
    <row r="554" spans="2:9" ht="48" thickBot="1">
      <c r="B554" s="39" t="s">
        <v>231</v>
      </c>
      <c r="C554" s="28" t="s">
        <v>132</v>
      </c>
      <c r="D554" s="7" t="s">
        <v>76</v>
      </c>
      <c r="E554" s="7" t="s">
        <v>118</v>
      </c>
      <c r="F554" s="331" t="s">
        <v>672</v>
      </c>
      <c r="G554" s="3">
        <v>211</v>
      </c>
      <c r="H554" s="3">
        <v>660</v>
      </c>
      <c r="I554" s="3">
        <v>660</v>
      </c>
    </row>
    <row r="555" spans="2:9" ht="79.5" thickBot="1">
      <c r="B555" s="39" t="s">
        <v>10</v>
      </c>
      <c r="C555" s="28" t="s">
        <v>132</v>
      </c>
      <c r="D555" s="7" t="s">
        <v>76</v>
      </c>
      <c r="E555" s="7" t="s">
        <v>118</v>
      </c>
      <c r="F555" s="331" t="s">
        <v>672</v>
      </c>
      <c r="G555" s="3">
        <v>213</v>
      </c>
      <c r="H555" s="3">
        <v>199.32</v>
      </c>
      <c r="I555" s="3">
        <v>199.32</v>
      </c>
    </row>
    <row r="556" spans="2:9" ht="79.5" thickBot="1">
      <c r="B556" s="14" t="s">
        <v>664</v>
      </c>
      <c r="C556" s="26" t="s">
        <v>132</v>
      </c>
      <c r="D556" s="15" t="s">
        <v>76</v>
      </c>
      <c r="E556" s="15" t="s">
        <v>118</v>
      </c>
      <c r="F556" s="196" t="s">
        <v>665</v>
      </c>
      <c r="G556" s="3"/>
      <c r="H556" s="1">
        <v>374.31099999999998</v>
      </c>
      <c r="I556" s="1">
        <v>374.31099999999998</v>
      </c>
    </row>
    <row r="557" spans="2:9" ht="32.25" thickBot="1">
      <c r="B557" s="21" t="s">
        <v>13</v>
      </c>
      <c r="C557" s="28" t="s">
        <v>132</v>
      </c>
      <c r="D557" s="19" t="s">
        <v>76</v>
      </c>
      <c r="E557" s="19" t="s">
        <v>118</v>
      </c>
      <c r="F557" s="201" t="s">
        <v>665</v>
      </c>
      <c r="G557" s="3">
        <v>244</v>
      </c>
      <c r="H557" s="3">
        <v>374.31099999999998</v>
      </c>
      <c r="I557" s="3">
        <v>374.31099999999998</v>
      </c>
    </row>
    <row r="558" spans="2:9" ht="18" thickBot="1">
      <c r="B558" s="212" t="s">
        <v>568</v>
      </c>
      <c r="C558" s="213" t="s">
        <v>132</v>
      </c>
      <c r="D558" s="185" t="s">
        <v>76</v>
      </c>
      <c r="E558" s="185" t="s">
        <v>118</v>
      </c>
      <c r="F558" s="184">
        <v>9990041120</v>
      </c>
      <c r="G558" s="184"/>
      <c r="H558" s="184">
        <v>0</v>
      </c>
      <c r="I558" s="184">
        <v>0</v>
      </c>
    </row>
    <row r="559" spans="2:9" ht="63.75" thickBot="1">
      <c r="B559" s="273" t="s">
        <v>504</v>
      </c>
      <c r="C559" s="28" t="s">
        <v>132</v>
      </c>
      <c r="D559" s="7" t="s">
        <v>76</v>
      </c>
      <c r="E559" s="7" t="s">
        <v>118</v>
      </c>
      <c r="F559" s="3">
        <v>9990041120</v>
      </c>
      <c r="G559" s="3">
        <v>243</v>
      </c>
      <c r="H559" s="3">
        <v>0</v>
      </c>
      <c r="I559" s="3">
        <v>0</v>
      </c>
    </row>
    <row r="560" spans="2:9" ht="16.5" thickBot="1">
      <c r="B560" s="145" t="s">
        <v>133</v>
      </c>
      <c r="C560" s="144" t="s">
        <v>134</v>
      </c>
      <c r="D560" s="144" t="s">
        <v>76</v>
      </c>
      <c r="E560" s="144" t="s">
        <v>118</v>
      </c>
      <c r="F560" s="144"/>
      <c r="G560" s="144"/>
      <c r="H560" s="327">
        <f>SUM(H573+H566+H561+H570)</f>
        <v>11675.344000000001</v>
      </c>
      <c r="I560" s="327">
        <f>SUM(I573+I566+I561+I570)</f>
        <v>11675.344000000001</v>
      </c>
    </row>
    <row r="561" spans="2:9" ht="16.5" thickBot="1">
      <c r="B561" s="31"/>
      <c r="C561" s="26" t="s">
        <v>134</v>
      </c>
      <c r="D561" s="15" t="s">
        <v>76</v>
      </c>
      <c r="E561" s="15" t="s">
        <v>118</v>
      </c>
      <c r="F561" s="32">
        <v>1920202590</v>
      </c>
      <c r="G561" s="27"/>
      <c r="H561" s="54">
        <f>SUM(H562:H565)</f>
        <v>778</v>
      </c>
      <c r="I561" s="54">
        <f>SUM(I562:I565)</f>
        <v>778</v>
      </c>
    </row>
    <row r="562" spans="2:9" ht="48" thickBot="1">
      <c r="B562" s="56" t="s">
        <v>30</v>
      </c>
      <c r="C562" s="28" t="s">
        <v>134</v>
      </c>
      <c r="D562" s="7" t="s">
        <v>76</v>
      </c>
      <c r="E562" s="7" t="s">
        <v>118</v>
      </c>
      <c r="F562" s="37">
        <v>1920202590</v>
      </c>
      <c r="G562" s="28" t="s">
        <v>81</v>
      </c>
      <c r="H562" s="146">
        <v>231</v>
      </c>
      <c r="I562" s="146">
        <v>231</v>
      </c>
    </row>
    <row r="563" spans="2:9" ht="79.5" thickBot="1">
      <c r="B563" s="39" t="s">
        <v>10</v>
      </c>
      <c r="C563" s="28" t="s">
        <v>134</v>
      </c>
      <c r="D563" s="7" t="s">
        <v>76</v>
      </c>
      <c r="E563" s="7" t="s">
        <v>118</v>
      </c>
      <c r="F563" s="37">
        <v>1920202590</v>
      </c>
      <c r="G563" s="28" t="s">
        <v>598</v>
      </c>
      <c r="H563" s="146">
        <v>70</v>
      </c>
      <c r="I563" s="146">
        <v>70</v>
      </c>
    </row>
    <row r="564" spans="2:9" ht="32.25" thickBot="1">
      <c r="B564" s="39" t="s">
        <v>13</v>
      </c>
      <c r="C564" s="28" t="s">
        <v>134</v>
      </c>
      <c r="D564" s="7" t="s">
        <v>76</v>
      </c>
      <c r="E564" s="7" t="s">
        <v>118</v>
      </c>
      <c r="F564" s="37">
        <v>1920202590</v>
      </c>
      <c r="G564" s="7" t="s">
        <v>122</v>
      </c>
      <c r="H564" s="3">
        <v>399</v>
      </c>
      <c r="I564" s="3">
        <v>399</v>
      </c>
    </row>
    <row r="565" spans="2:9" ht="32.25" thickBot="1">
      <c r="B565" s="273" t="s">
        <v>48</v>
      </c>
      <c r="C565" s="28" t="s">
        <v>134</v>
      </c>
      <c r="D565" s="7" t="s">
        <v>76</v>
      </c>
      <c r="E565" s="7" t="s">
        <v>118</v>
      </c>
      <c r="F565" s="37">
        <v>1920202590</v>
      </c>
      <c r="G565" s="7" t="s">
        <v>121</v>
      </c>
      <c r="H565" s="3">
        <v>78</v>
      </c>
      <c r="I565" s="3">
        <v>78</v>
      </c>
    </row>
    <row r="566" spans="2:9" ht="142.5" thickBot="1">
      <c r="B566" s="167" t="s">
        <v>64</v>
      </c>
      <c r="C566" s="26" t="s">
        <v>134</v>
      </c>
      <c r="D566" s="8" t="s">
        <v>76</v>
      </c>
      <c r="E566" s="8" t="s">
        <v>118</v>
      </c>
      <c r="F566" s="4">
        <v>1920206590</v>
      </c>
      <c r="G566" s="2"/>
      <c r="H566" s="1">
        <f>SUM(H567:H569)</f>
        <v>10042.200000000001</v>
      </c>
      <c r="I566" s="1">
        <f>SUM(I567:I569)</f>
        <v>10042.200000000001</v>
      </c>
    </row>
    <row r="567" spans="2:9" ht="48" thickBot="1">
      <c r="B567" s="5" t="s">
        <v>56</v>
      </c>
      <c r="C567" s="28" t="s">
        <v>134</v>
      </c>
      <c r="D567" s="7" t="s">
        <v>76</v>
      </c>
      <c r="E567" s="7" t="s">
        <v>118</v>
      </c>
      <c r="F567" s="3">
        <v>1920206590</v>
      </c>
      <c r="G567" s="3">
        <v>111</v>
      </c>
      <c r="H567" s="3">
        <v>7658</v>
      </c>
      <c r="I567" s="3">
        <v>7658</v>
      </c>
    </row>
    <row r="568" spans="2:9" ht="79.5" thickBot="1">
      <c r="B568" s="39" t="s">
        <v>10</v>
      </c>
      <c r="C568" s="28" t="s">
        <v>134</v>
      </c>
      <c r="D568" s="7" t="s">
        <v>76</v>
      </c>
      <c r="E568" s="7" t="s">
        <v>118</v>
      </c>
      <c r="F568" s="3">
        <v>1920206590</v>
      </c>
      <c r="G568" s="3">
        <v>119</v>
      </c>
      <c r="H568" s="3">
        <v>2313</v>
      </c>
      <c r="I568" s="3">
        <v>2313</v>
      </c>
    </row>
    <row r="569" spans="2:9" ht="32.25" thickBot="1">
      <c r="B569" s="39" t="s">
        <v>13</v>
      </c>
      <c r="C569" s="28" t="s">
        <v>134</v>
      </c>
      <c r="D569" s="7" t="s">
        <v>76</v>
      </c>
      <c r="E569" s="7" t="s">
        <v>118</v>
      </c>
      <c r="F569" s="3">
        <v>1920206590</v>
      </c>
      <c r="G569" s="3">
        <v>244</v>
      </c>
      <c r="H569" s="3">
        <v>71.2</v>
      </c>
      <c r="I569" s="3">
        <v>71.2</v>
      </c>
    </row>
    <row r="570" spans="2:9" ht="95.25" thickBot="1">
      <c r="B570" s="334" t="s">
        <v>663</v>
      </c>
      <c r="C570" s="26" t="s">
        <v>134</v>
      </c>
      <c r="D570" s="15" t="s">
        <v>76</v>
      </c>
      <c r="E570" s="15" t="s">
        <v>118</v>
      </c>
      <c r="F570" s="196" t="s">
        <v>672</v>
      </c>
      <c r="G570" s="16"/>
      <c r="H570" s="1">
        <f>SUM(H571:H572)</f>
        <v>703.08</v>
      </c>
      <c r="I570" s="1">
        <f>SUM(I571:I572)</f>
        <v>703.08</v>
      </c>
    </row>
    <row r="571" spans="2:9" ht="48" thickBot="1">
      <c r="B571" s="39" t="s">
        <v>231</v>
      </c>
      <c r="C571" s="28" t="s">
        <v>134</v>
      </c>
      <c r="D571" s="7" t="s">
        <v>76</v>
      </c>
      <c r="E571" s="7" t="s">
        <v>118</v>
      </c>
      <c r="F571" s="331" t="s">
        <v>672</v>
      </c>
      <c r="G571" s="3">
        <v>211</v>
      </c>
      <c r="H571" s="3">
        <v>540</v>
      </c>
      <c r="I571" s="3">
        <v>540</v>
      </c>
    </row>
    <row r="572" spans="2:9" ht="79.5" thickBot="1">
      <c r="B572" s="39" t="s">
        <v>10</v>
      </c>
      <c r="C572" s="28" t="s">
        <v>134</v>
      </c>
      <c r="D572" s="7" t="s">
        <v>76</v>
      </c>
      <c r="E572" s="7" t="s">
        <v>118</v>
      </c>
      <c r="F572" s="331" t="s">
        <v>672</v>
      </c>
      <c r="G572" s="3">
        <v>213</v>
      </c>
      <c r="H572" s="3">
        <v>163.08000000000001</v>
      </c>
      <c r="I572" s="3">
        <v>163.08000000000001</v>
      </c>
    </row>
    <row r="573" spans="2:9" ht="79.5" thickBot="1">
      <c r="B573" s="14" t="s">
        <v>664</v>
      </c>
      <c r="C573" s="26" t="s">
        <v>134</v>
      </c>
      <c r="D573" s="15" t="s">
        <v>76</v>
      </c>
      <c r="E573" s="15" t="s">
        <v>118</v>
      </c>
      <c r="F573" s="196" t="s">
        <v>665</v>
      </c>
      <c r="G573" s="3"/>
      <c r="H573" s="1">
        <v>152.06399999999999</v>
      </c>
      <c r="I573" s="1">
        <v>152.06399999999999</v>
      </c>
    </row>
    <row r="574" spans="2:9" ht="32.25" thickBot="1">
      <c r="B574" s="21" t="s">
        <v>13</v>
      </c>
      <c r="C574" s="28" t="s">
        <v>134</v>
      </c>
      <c r="D574" s="19" t="s">
        <v>76</v>
      </c>
      <c r="E574" s="19" t="s">
        <v>118</v>
      </c>
      <c r="F574" s="201" t="s">
        <v>665</v>
      </c>
      <c r="G574" s="3">
        <v>244</v>
      </c>
      <c r="H574" s="3">
        <v>152.06399999999999</v>
      </c>
      <c r="I574" s="3">
        <v>152.06399999999999</v>
      </c>
    </row>
    <row r="575" spans="2:9" ht="32.25" thickBot="1">
      <c r="B575" s="145" t="s">
        <v>135</v>
      </c>
      <c r="C575" s="144" t="s">
        <v>136</v>
      </c>
      <c r="D575" s="144" t="s">
        <v>76</v>
      </c>
      <c r="E575" s="144" t="s">
        <v>118</v>
      </c>
      <c r="F575" s="144"/>
      <c r="G575" s="144"/>
      <c r="H575" s="327">
        <f>SUM(H589+H582+H576+H586)</f>
        <v>14230.045000000002</v>
      </c>
      <c r="I575" s="327">
        <f>SUM(I589+I582+I576+I586)</f>
        <v>14230.045000000002</v>
      </c>
    </row>
    <row r="576" spans="2:9" ht="16.5" thickBot="1">
      <c r="B576" s="31"/>
      <c r="C576" s="26" t="s">
        <v>136</v>
      </c>
      <c r="D576" s="15" t="s">
        <v>76</v>
      </c>
      <c r="E576" s="15" t="s">
        <v>118</v>
      </c>
      <c r="F576" s="32">
        <v>1920202590</v>
      </c>
      <c r="G576" s="27"/>
      <c r="H576" s="311">
        <f>SUM(H577:H581)</f>
        <v>1066.2</v>
      </c>
      <c r="I576" s="311">
        <f>SUM(I577:I581)</f>
        <v>1066.2</v>
      </c>
    </row>
    <row r="577" spans="2:9" ht="48" thickBot="1">
      <c r="B577" s="56" t="s">
        <v>30</v>
      </c>
      <c r="C577" s="28" t="s">
        <v>136</v>
      </c>
      <c r="D577" s="7" t="s">
        <v>76</v>
      </c>
      <c r="E577" s="7" t="s">
        <v>118</v>
      </c>
      <c r="F577" s="37">
        <v>1920202590</v>
      </c>
      <c r="G577" s="27" t="s">
        <v>81</v>
      </c>
      <c r="H577" s="54">
        <v>231</v>
      </c>
      <c r="I577" s="54">
        <v>231</v>
      </c>
    </row>
    <row r="578" spans="2:9" ht="79.5" thickBot="1">
      <c r="B578" s="39" t="s">
        <v>10</v>
      </c>
      <c r="C578" s="28" t="s">
        <v>136</v>
      </c>
      <c r="D578" s="7" t="s">
        <v>76</v>
      </c>
      <c r="E578" s="7" t="s">
        <v>118</v>
      </c>
      <c r="F578" s="37">
        <v>1920202590</v>
      </c>
      <c r="G578" s="27" t="s">
        <v>598</v>
      </c>
      <c r="H578" s="54">
        <v>70</v>
      </c>
      <c r="I578" s="54">
        <v>70</v>
      </c>
    </row>
    <row r="579" spans="2:9" ht="32.25" thickBot="1">
      <c r="B579" s="39" t="s">
        <v>13</v>
      </c>
      <c r="C579" s="28" t="s">
        <v>136</v>
      </c>
      <c r="D579" s="7" t="s">
        <v>76</v>
      </c>
      <c r="E579" s="7" t="s">
        <v>118</v>
      </c>
      <c r="F579" s="37">
        <v>1920202590</v>
      </c>
      <c r="G579" s="7" t="s">
        <v>122</v>
      </c>
      <c r="H579" s="3">
        <v>329</v>
      </c>
      <c r="I579" s="3">
        <v>329</v>
      </c>
    </row>
    <row r="580" spans="2:9" ht="48" thickBot="1">
      <c r="B580" s="169" t="s">
        <v>656</v>
      </c>
      <c r="C580" s="213" t="s">
        <v>136</v>
      </c>
      <c r="D580" s="185" t="s">
        <v>76</v>
      </c>
      <c r="E580" s="185" t="s">
        <v>118</v>
      </c>
      <c r="F580" s="328">
        <v>1920202590</v>
      </c>
      <c r="G580" s="185" t="s">
        <v>657</v>
      </c>
      <c r="H580" s="184">
        <v>175.2</v>
      </c>
      <c r="I580" s="184">
        <v>175.2</v>
      </c>
    </row>
    <row r="581" spans="2:9" ht="32.25" thickBot="1">
      <c r="B581" s="273" t="s">
        <v>48</v>
      </c>
      <c r="C581" s="28" t="s">
        <v>136</v>
      </c>
      <c r="D581" s="7" t="s">
        <v>76</v>
      </c>
      <c r="E581" s="7" t="s">
        <v>118</v>
      </c>
      <c r="F581" s="37">
        <v>1920202590</v>
      </c>
      <c r="G581" s="7" t="s">
        <v>121</v>
      </c>
      <c r="H581" s="3">
        <v>261</v>
      </c>
      <c r="I581" s="3">
        <v>261</v>
      </c>
    </row>
    <row r="582" spans="2:9" ht="142.5" thickBot="1">
      <c r="B582" s="167" t="s">
        <v>64</v>
      </c>
      <c r="C582" s="26" t="s">
        <v>136</v>
      </c>
      <c r="D582" s="8" t="s">
        <v>76</v>
      </c>
      <c r="E582" s="8" t="s">
        <v>118</v>
      </c>
      <c r="F582" s="4">
        <v>1920206590</v>
      </c>
      <c r="G582" s="2"/>
      <c r="H582" s="1">
        <f>SUM(H583:H585)</f>
        <v>12148.7</v>
      </c>
      <c r="I582" s="1">
        <f>SUM(I583:I585)</f>
        <v>12148.7</v>
      </c>
    </row>
    <row r="583" spans="2:9" ht="48" thickBot="1">
      <c r="B583" s="5" t="s">
        <v>56</v>
      </c>
      <c r="C583" s="28" t="s">
        <v>136</v>
      </c>
      <c r="D583" s="7" t="s">
        <v>76</v>
      </c>
      <c r="E583" s="7" t="s">
        <v>118</v>
      </c>
      <c r="F583" s="3">
        <v>1920206590</v>
      </c>
      <c r="G583" s="3">
        <v>111</v>
      </c>
      <c r="H583" s="3">
        <v>9265</v>
      </c>
      <c r="I583" s="3">
        <v>9265</v>
      </c>
    </row>
    <row r="584" spans="2:9" ht="79.5" thickBot="1">
      <c r="B584" s="39" t="s">
        <v>10</v>
      </c>
      <c r="C584" s="28" t="s">
        <v>136</v>
      </c>
      <c r="D584" s="7" t="s">
        <v>76</v>
      </c>
      <c r="E584" s="7" t="s">
        <v>118</v>
      </c>
      <c r="F584" s="3">
        <v>1920206590</v>
      </c>
      <c r="G584" s="3">
        <v>119</v>
      </c>
      <c r="H584" s="3">
        <v>2798</v>
      </c>
      <c r="I584" s="3">
        <v>2798</v>
      </c>
    </row>
    <row r="585" spans="2:9" ht="32.25" thickBot="1">
      <c r="B585" s="39" t="s">
        <v>13</v>
      </c>
      <c r="C585" s="28" t="s">
        <v>136</v>
      </c>
      <c r="D585" s="7" t="s">
        <v>76</v>
      </c>
      <c r="E585" s="7" t="s">
        <v>118</v>
      </c>
      <c r="F585" s="3">
        <v>1920206590</v>
      </c>
      <c r="G585" s="3">
        <v>244</v>
      </c>
      <c r="H585" s="3">
        <v>85.7</v>
      </c>
      <c r="I585" s="3">
        <v>85.7</v>
      </c>
    </row>
    <row r="586" spans="2:9" ht="95.25" thickBot="1">
      <c r="B586" s="334" t="s">
        <v>663</v>
      </c>
      <c r="C586" s="26" t="s">
        <v>136</v>
      </c>
      <c r="D586" s="15" t="s">
        <v>76</v>
      </c>
      <c r="E586" s="15" t="s">
        <v>118</v>
      </c>
      <c r="F586" s="196" t="s">
        <v>672</v>
      </c>
      <c r="G586" s="16"/>
      <c r="H586" s="1">
        <f>SUM(H587:H588)</f>
        <v>781.2</v>
      </c>
      <c r="I586" s="1">
        <f>SUM(I587:I588)</f>
        <v>781.2</v>
      </c>
    </row>
    <row r="587" spans="2:9" ht="48" thickBot="1">
      <c r="B587" s="39" t="s">
        <v>231</v>
      </c>
      <c r="C587" s="28" t="s">
        <v>136</v>
      </c>
      <c r="D587" s="7" t="s">
        <v>76</v>
      </c>
      <c r="E587" s="7" t="s">
        <v>118</v>
      </c>
      <c r="F587" s="331" t="s">
        <v>672</v>
      </c>
      <c r="G587" s="3">
        <v>211</v>
      </c>
      <c r="H587" s="3">
        <v>600</v>
      </c>
      <c r="I587" s="3">
        <v>600</v>
      </c>
    </row>
    <row r="588" spans="2:9" ht="79.5" thickBot="1">
      <c r="B588" s="39" t="s">
        <v>10</v>
      </c>
      <c r="C588" s="28" t="s">
        <v>136</v>
      </c>
      <c r="D588" s="7" t="s">
        <v>76</v>
      </c>
      <c r="E588" s="7" t="s">
        <v>118</v>
      </c>
      <c r="F588" s="331" t="s">
        <v>672</v>
      </c>
      <c r="G588" s="3">
        <v>213</v>
      </c>
      <c r="H588" s="3">
        <v>181.2</v>
      </c>
      <c r="I588" s="3">
        <v>181.2</v>
      </c>
    </row>
    <row r="589" spans="2:9" ht="79.5" thickBot="1">
      <c r="B589" s="14" t="s">
        <v>664</v>
      </c>
      <c r="C589" s="26" t="s">
        <v>136</v>
      </c>
      <c r="D589" s="15" t="s">
        <v>76</v>
      </c>
      <c r="E589" s="15" t="s">
        <v>118</v>
      </c>
      <c r="F589" s="196" t="s">
        <v>665</v>
      </c>
      <c r="G589" s="1"/>
      <c r="H589" s="1">
        <v>233.94499999999999</v>
      </c>
      <c r="I589" s="1">
        <v>233.94499999999999</v>
      </c>
    </row>
    <row r="590" spans="2:9" ht="32.25" thickBot="1">
      <c r="B590" s="21" t="s">
        <v>13</v>
      </c>
      <c r="C590" s="28" t="s">
        <v>136</v>
      </c>
      <c r="D590" s="19" t="s">
        <v>76</v>
      </c>
      <c r="E590" s="19" t="s">
        <v>118</v>
      </c>
      <c r="F590" s="201" t="s">
        <v>665</v>
      </c>
      <c r="G590" s="3">
        <v>244</v>
      </c>
      <c r="H590" s="3">
        <v>233.94499999999999</v>
      </c>
      <c r="I590" s="3">
        <v>233.94499999999999</v>
      </c>
    </row>
    <row r="591" spans="2:9" ht="16.5" thickBot="1">
      <c r="B591" s="145" t="s">
        <v>137</v>
      </c>
      <c r="C591" s="144" t="s">
        <v>138</v>
      </c>
      <c r="D591" s="144" t="s">
        <v>76</v>
      </c>
      <c r="E591" s="144" t="s">
        <v>118</v>
      </c>
      <c r="F591" s="144"/>
      <c r="G591" s="144"/>
      <c r="H591" s="327">
        <f>SUM(H605+H598+H592+H602)</f>
        <v>16554.922000000002</v>
      </c>
      <c r="I591" s="327">
        <f>SUM(I605+I598+I592+I602)</f>
        <v>16554.922000000002</v>
      </c>
    </row>
    <row r="592" spans="2:9" ht="16.5" thickBot="1">
      <c r="B592" s="31"/>
      <c r="C592" s="26" t="s">
        <v>138</v>
      </c>
      <c r="D592" s="15" t="s">
        <v>76</v>
      </c>
      <c r="E592" s="15" t="s">
        <v>118</v>
      </c>
      <c r="F592" s="32">
        <v>1920202590</v>
      </c>
      <c r="G592" s="27"/>
      <c r="H592" s="311">
        <f>SUM(H593:H597)</f>
        <v>867.6</v>
      </c>
      <c r="I592" s="311">
        <f>SUM(I593:I597)</f>
        <v>867.6</v>
      </c>
    </row>
    <row r="593" spans="2:9" ht="48" thickBot="1">
      <c r="B593" s="56" t="s">
        <v>30</v>
      </c>
      <c r="C593" s="28" t="s">
        <v>138</v>
      </c>
      <c r="D593" s="7" t="s">
        <v>76</v>
      </c>
      <c r="E593" s="7" t="s">
        <v>118</v>
      </c>
      <c r="F593" s="37">
        <v>1920202590</v>
      </c>
      <c r="G593" s="28" t="s">
        <v>81</v>
      </c>
      <c r="H593" s="146">
        <v>231</v>
      </c>
      <c r="I593" s="146">
        <v>231</v>
      </c>
    </row>
    <row r="594" spans="2:9" ht="79.5" thickBot="1">
      <c r="B594" s="39" t="s">
        <v>10</v>
      </c>
      <c r="C594" s="28" t="s">
        <v>138</v>
      </c>
      <c r="D594" s="7" t="s">
        <v>76</v>
      </c>
      <c r="E594" s="7" t="s">
        <v>118</v>
      </c>
      <c r="F594" s="37">
        <v>1920202590</v>
      </c>
      <c r="G594" s="297" t="s">
        <v>598</v>
      </c>
      <c r="H594" s="146">
        <v>70</v>
      </c>
      <c r="I594" s="146">
        <v>70</v>
      </c>
    </row>
    <row r="595" spans="2:9" ht="32.25" thickBot="1">
      <c r="B595" s="39" t="s">
        <v>13</v>
      </c>
      <c r="C595" s="28" t="s">
        <v>138</v>
      </c>
      <c r="D595" s="7" t="s">
        <v>76</v>
      </c>
      <c r="E595" s="7" t="s">
        <v>118</v>
      </c>
      <c r="F595" s="37">
        <v>1920202590</v>
      </c>
      <c r="G595" s="7" t="s">
        <v>122</v>
      </c>
      <c r="H595" s="3">
        <v>421</v>
      </c>
      <c r="I595" s="3">
        <v>421</v>
      </c>
    </row>
    <row r="596" spans="2:9" ht="48" thickBot="1">
      <c r="B596" s="169" t="s">
        <v>656</v>
      </c>
      <c r="C596" s="213" t="s">
        <v>138</v>
      </c>
      <c r="D596" s="185" t="s">
        <v>76</v>
      </c>
      <c r="E596" s="185" t="s">
        <v>118</v>
      </c>
      <c r="F596" s="328">
        <v>1920202590</v>
      </c>
      <c r="G596" s="185" t="s">
        <v>657</v>
      </c>
      <c r="H596" s="184">
        <v>52.6</v>
      </c>
      <c r="I596" s="184">
        <v>52.6</v>
      </c>
    </row>
    <row r="597" spans="2:9" ht="32.25" thickBot="1">
      <c r="B597" s="273" t="s">
        <v>48</v>
      </c>
      <c r="C597" s="28" t="s">
        <v>138</v>
      </c>
      <c r="D597" s="7" t="s">
        <v>76</v>
      </c>
      <c r="E597" s="7" t="s">
        <v>118</v>
      </c>
      <c r="F597" s="37">
        <v>1920202590</v>
      </c>
      <c r="G597" s="7" t="s">
        <v>121</v>
      </c>
      <c r="H597" s="3">
        <v>93</v>
      </c>
      <c r="I597" s="3">
        <v>93</v>
      </c>
    </row>
    <row r="598" spans="2:9" ht="142.5" thickBot="1">
      <c r="B598" s="167" t="s">
        <v>64</v>
      </c>
      <c r="C598" s="26" t="s">
        <v>138</v>
      </c>
      <c r="D598" s="8" t="s">
        <v>76</v>
      </c>
      <c r="E598" s="8" t="s">
        <v>118</v>
      </c>
      <c r="F598" s="4">
        <v>1920206590</v>
      </c>
      <c r="G598" s="2"/>
      <c r="H598" s="1">
        <f>SUM(H599:H601)</f>
        <v>14418.6</v>
      </c>
      <c r="I598" s="1">
        <f>SUM(I599:I601)</f>
        <v>14418.6</v>
      </c>
    </row>
    <row r="599" spans="2:9" ht="48" thickBot="1">
      <c r="B599" s="5" t="s">
        <v>56</v>
      </c>
      <c r="C599" s="28" t="s">
        <v>138</v>
      </c>
      <c r="D599" s="7" t="s">
        <v>76</v>
      </c>
      <c r="E599" s="7" t="s">
        <v>118</v>
      </c>
      <c r="F599" s="3">
        <v>1920206590</v>
      </c>
      <c r="G599" s="3">
        <v>111</v>
      </c>
      <c r="H599" s="3">
        <v>10956</v>
      </c>
      <c r="I599" s="3">
        <v>10956</v>
      </c>
    </row>
    <row r="600" spans="2:9" ht="79.5" thickBot="1">
      <c r="B600" s="39" t="s">
        <v>10</v>
      </c>
      <c r="C600" s="28" t="s">
        <v>138</v>
      </c>
      <c r="D600" s="7" t="s">
        <v>76</v>
      </c>
      <c r="E600" s="7" t="s">
        <v>118</v>
      </c>
      <c r="F600" s="3">
        <v>1920206590</v>
      </c>
      <c r="G600" s="3">
        <v>119</v>
      </c>
      <c r="H600" s="3">
        <v>3309</v>
      </c>
      <c r="I600" s="3">
        <v>3309</v>
      </c>
    </row>
    <row r="601" spans="2:9" ht="32.25" thickBot="1">
      <c r="B601" s="39" t="s">
        <v>13</v>
      </c>
      <c r="C601" s="28" t="s">
        <v>138</v>
      </c>
      <c r="D601" s="7" t="s">
        <v>76</v>
      </c>
      <c r="E601" s="7" t="s">
        <v>118</v>
      </c>
      <c r="F601" s="3">
        <v>1920206590</v>
      </c>
      <c r="G601" s="3">
        <v>244</v>
      </c>
      <c r="H601" s="3">
        <v>153.6</v>
      </c>
      <c r="I601" s="3">
        <v>153.6</v>
      </c>
    </row>
    <row r="602" spans="2:9" ht="95.25" thickBot="1">
      <c r="B602" s="334" t="s">
        <v>663</v>
      </c>
      <c r="C602" s="26" t="s">
        <v>138</v>
      </c>
      <c r="D602" s="15" t="s">
        <v>76</v>
      </c>
      <c r="E602" s="15" t="s">
        <v>118</v>
      </c>
      <c r="F602" s="196" t="s">
        <v>672</v>
      </c>
      <c r="G602" s="16"/>
      <c r="H602" s="1">
        <f>SUM(H603:H604)</f>
        <v>859.31999999999994</v>
      </c>
      <c r="I602" s="1">
        <f>SUM(I603:I604)</f>
        <v>859.31999999999994</v>
      </c>
    </row>
    <row r="603" spans="2:9" ht="48" thickBot="1">
      <c r="B603" s="39" t="s">
        <v>231</v>
      </c>
      <c r="C603" s="28" t="s">
        <v>138</v>
      </c>
      <c r="D603" s="7" t="s">
        <v>76</v>
      </c>
      <c r="E603" s="7" t="s">
        <v>118</v>
      </c>
      <c r="F603" s="331" t="s">
        <v>672</v>
      </c>
      <c r="G603" s="3">
        <v>211</v>
      </c>
      <c r="H603" s="3">
        <v>660</v>
      </c>
      <c r="I603" s="3">
        <v>660</v>
      </c>
    </row>
    <row r="604" spans="2:9" ht="79.5" thickBot="1">
      <c r="B604" s="39" t="s">
        <v>10</v>
      </c>
      <c r="C604" s="28" t="s">
        <v>138</v>
      </c>
      <c r="D604" s="7" t="s">
        <v>76</v>
      </c>
      <c r="E604" s="7" t="s">
        <v>118</v>
      </c>
      <c r="F604" s="331" t="s">
        <v>672</v>
      </c>
      <c r="G604" s="3">
        <v>213</v>
      </c>
      <c r="H604" s="3">
        <v>199.32</v>
      </c>
      <c r="I604" s="3">
        <v>199.32</v>
      </c>
    </row>
    <row r="605" spans="2:9" ht="79.5" thickBot="1">
      <c r="B605" s="14" t="s">
        <v>664</v>
      </c>
      <c r="C605" s="26" t="s">
        <v>138</v>
      </c>
      <c r="D605" s="15" t="s">
        <v>76</v>
      </c>
      <c r="E605" s="15" t="s">
        <v>118</v>
      </c>
      <c r="F605" s="196" t="s">
        <v>665</v>
      </c>
      <c r="G605" s="1"/>
      <c r="H605" s="1">
        <v>409.40199999999999</v>
      </c>
      <c r="I605" s="1">
        <v>409.40199999999999</v>
      </c>
    </row>
    <row r="606" spans="2:9" ht="32.25" thickBot="1">
      <c r="B606" s="21" t="s">
        <v>13</v>
      </c>
      <c r="C606" s="28" t="s">
        <v>138</v>
      </c>
      <c r="D606" s="19" t="s">
        <v>76</v>
      </c>
      <c r="E606" s="19" t="s">
        <v>118</v>
      </c>
      <c r="F606" s="201" t="s">
        <v>665</v>
      </c>
      <c r="G606" s="3">
        <v>244</v>
      </c>
      <c r="H606" s="3">
        <v>409.40199999999999</v>
      </c>
      <c r="I606" s="3">
        <v>409.40199999999999</v>
      </c>
    </row>
    <row r="607" spans="2:9" ht="32.25" thickBot="1">
      <c r="B607" s="145" t="s">
        <v>139</v>
      </c>
      <c r="C607" s="144" t="s">
        <v>140</v>
      </c>
      <c r="D607" s="144" t="s">
        <v>76</v>
      </c>
      <c r="E607" s="144" t="s">
        <v>118</v>
      </c>
      <c r="F607" s="144"/>
      <c r="G607" s="144"/>
      <c r="H607" s="327">
        <f>SUM(H621+H614+H608+H618)</f>
        <v>5323.0939999999991</v>
      </c>
      <c r="I607" s="327">
        <f>SUM(I621+I614+I608+I618)</f>
        <v>5323.0939999999991</v>
      </c>
    </row>
    <row r="608" spans="2:9" ht="16.5" thickBot="1">
      <c r="B608" s="31"/>
      <c r="C608" s="26" t="s">
        <v>140</v>
      </c>
      <c r="D608" s="15" t="s">
        <v>76</v>
      </c>
      <c r="E608" s="15" t="s">
        <v>118</v>
      </c>
      <c r="F608" s="32">
        <v>1920202590</v>
      </c>
      <c r="G608" s="27"/>
      <c r="H608" s="311">
        <f>SUM(H609:H613)</f>
        <v>518</v>
      </c>
      <c r="I608" s="311">
        <f>SUM(I609:I613)</f>
        <v>518</v>
      </c>
    </row>
    <row r="609" spans="2:9" ht="48" thickBot="1">
      <c r="B609" s="56" t="s">
        <v>30</v>
      </c>
      <c r="C609" s="28" t="s">
        <v>140</v>
      </c>
      <c r="D609" s="7" t="s">
        <v>76</v>
      </c>
      <c r="E609" s="7" t="s">
        <v>118</v>
      </c>
      <c r="F609" s="37">
        <v>1920202590</v>
      </c>
      <c r="G609" s="27" t="s">
        <v>81</v>
      </c>
      <c r="H609" s="54">
        <v>231</v>
      </c>
      <c r="I609" s="54">
        <v>231</v>
      </c>
    </row>
    <row r="610" spans="2:9" ht="79.5" thickBot="1">
      <c r="B610" s="39" t="s">
        <v>10</v>
      </c>
      <c r="C610" s="28" t="s">
        <v>140</v>
      </c>
      <c r="D610" s="7" t="s">
        <v>76</v>
      </c>
      <c r="E610" s="7" t="s">
        <v>118</v>
      </c>
      <c r="F610" s="37">
        <v>1920202590</v>
      </c>
      <c r="G610" s="27" t="s">
        <v>598</v>
      </c>
      <c r="H610" s="54">
        <v>70</v>
      </c>
      <c r="I610" s="54">
        <v>70</v>
      </c>
    </row>
    <row r="611" spans="2:9" ht="32.25" thickBot="1">
      <c r="B611" s="39" t="s">
        <v>13</v>
      </c>
      <c r="C611" s="28" t="s">
        <v>140</v>
      </c>
      <c r="D611" s="7" t="s">
        <v>76</v>
      </c>
      <c r="E611" s="7" t="s">
        <v>118</v>
      </c>
      <c r="F611" s="37">
        <v>1920202590</v>
      </c>
      <c r="G611" s="7" t="s">
        <v>122</v>
      </c>
      <c r="H611" s="3">
        <v>172</v>
      </c>
      <c r="I611" s="3">
        <v>172</v>
      </c>
    </row>
    <row r="612" spans="2:9" ht="48" thickBot="1">
      <c r="B612" s="169" t="s">
        <v>656</v>
      </c>
      <c r="C612" s="213" t="s">
        <v>140</v>
      </c>
      <c r="D612" s="185" t="s">
        <v>76</v>
      </c>
      <c r="E612" s="185" t="s">
        <v>118</v>
      </c>
      <c r="F612" s="328">
        <v>1920202590</v>
      </c>
      <c r="G612" s="185" t="s">
        <v>657</v>
      </c>
      <c r="H612" s="184">
        <v>35</v>
      </c>
      <c r="I612" s="184">
        <v>35</v>
      </c>
    </row>
    <row r="613" spans="2:9" ht="32.25" thickBot="1">
      <c r="B613" s="273" t="s">
        <v>48</v>
      </c>
      <c r="C613" s="28" t="s">
        <v>140</v>
      </c>
      <c r="D613" s="7" t="s">
        <v>76</v>
      </c>
      <c r="E613" s="7" t="s">
        <v>118</v>
      </c>
      <c r="F613" s="37">
        <v>1920202590</v>
      </c>
      <c r="G613" s="7" t="s">
        <v>121</v>
      </c>
      <c r="H613" s="3">
        <v>10</v>
      </c>
      <c r="I613" s="3">
        <v>10</v>
      </c>
    </row>
    <row r="614" spans="2:9" ht="142.5" thickBot="1">
      <c r="B614" s="167" t="s">
        <v>64</v>
      </c>
      <c r="C614" s="26" t="s">
        <v>140</v>
      </c>
      <c r="D614" s="8" t="s">
        <v>76</v>
      </c>
      <c r="E614" s="8" t="s">
        <v>118</v>
      </c>
      <c r="F614" s="4">
        <v>1920206590</v>
      </c>
      <c r="G614" s="2"/>
      <c r="H614" s="1">
        <f>SUM(H615:H617)</f>
        <v>4130</v>
      </c>
      <c r="I614" s="1">
        <f>SUM(I615:I617)</f>
        <v>4130</v>
      </c>
    </row>
    <row r="615" spans="2:9" ht="48" thickBot="1">
      <c r="B615" s="5" t="s">
        <v>56</v>
      </c>
      <c r="C615" s="28" t="s">
        <v>140</v>
      </c>
      <c r="D615" s="7" t="s">
        <v>76</v>
      </c>
      <c r="E615" s="7" t="s">
        <v>118</v>
      </c>
      <c r="F615" s="3">
        <v>1920206590</v>
      </c>
      <c r="G615" s="3">
        <v>111</v>
      </c>
      <c r="H615" s="3">
        <v>3137</v>
      </c>
      <c r="I615" s="3">
        <v>3137</v>
      </c>
    </row>
    <row r="616" spans="2:9" ht="79.5" thickBot="1">
      <c r="B616" s="39" t="s">
        <v>10</v>
      </c>
      <c r="C616" s="28" t="s">
        <v>140</v>
      </c>
      <c r="D616" s="7" t="s">
        <v>76</v>
      </c>
      <c r="E616" s="7" t="s">
        <v>118</v>
      </c>
      <c r="F616" s="3">
        <v>1920206590</v>
      </c>
      <c r="G616" s="3">
        <v>119</v>
      </c>
      <c r="H616" s="3">
        <v>947</v>
      </c>
      <c r="I616" s="3">
        <v>947</v>
      </c>
    </row>
    <row r="617" spans="2:9" ht="32.25" thickBot="1">
      <c r="B617" s="39" t="s">
        <v>13</v>
      </c>
      <c r="C617" s="28" t="s">
        <v>140</v>
      </c>
      <c r="D617" s="7" t="s">
        <v>76</v>
      </c>
      <c r="E617" s="7" t="s">
        <v>118</v>
      </c>
      <c r="F617" s="3">
        <v>1920206590</v>
      </c>
      <c r="G617" s="3">
        <v>244</v>
      </c>
      <c r="H617" s="3">
        <v>46</v>
      </c>
      <c r="I617" s="3">
        <v>46</v>
      </c>
    </row>
    <row r="618" spans="2:9" ht="95.25" thickBot="1">
      <c r="B618" s="334" t="s">
        <v>663</v>
      </c>
      <c r="C618" s="26" t="s">
        <v>140</v>
      </c>
      <c r="D618" s="15" t="s">
        <v>76</v>
      </c>
      <c r="E618" s="15" t="s">
        <v>118</v>
      </c>
      <c r="F618" s="196" t="s">
        <v>672</v>
      </c>
      <c r="G618" s="16"/>
      <c r="H618" s="3">
        <f>SUM(H619:H620)</f>
        <v>312.48</v>
      </c>
      <c r="I618" s="3">
        <f>SUM(I619:I620)</f>
        <v>312.48</v>
      </c>
    </row>
    <row r="619" spans="2:9" ht="48" thickBot="1">
      <c r="B619" s="39" t="s">
        <v>231</v>
      </c>
      <c r="C619" s="28" t="s">
        <v>140</v>
      </c>
      <c r="D619" s="7" t="s">
        <v>76</v>
      </c>
      <c r="E619" s="7" t="s">
        <v>118</v>
      </c>
      <c r="F619" s="331" t="s">
        <v>672</v>
      </c>
      <c r="G619" s="3">
        <v>211</v>
      </c>
      <c r="H619" s="3">
        <v>240</v>
      </c>
      <c r="I619" s="3">
        <v>240</v>
      </c>
    </row>
    <row r="620" spans="2:9" ht="79.5" thickBot="1">
      <c r="B620" s="39" t="s">
        <v>10</v>
      </c>
      <c r="C620" s="28" t="s">
        <v>140</v>
      </c>
      <c r="D620" s="7" t="s">
        <v>76</v>
      </c>
      <c r="E620" s="7" t="s">
        <v>118</v>
      </c>
      <c r="F620" s="331" t="s">
        <v>672</v>
      </c>
      <c r="G620" s="3">
        <v>213</v>
      </c>
      <c r="H620" s="3">
        <v>72.48</v>
      </c>
      <c r="I620" s="3">
        <v>72.48</v>
      </c>
    </row>
    <row r="621" spans="2:9" ht="79.5" thickBot="1">
      <c r="B621" s="14" t="s">
        <v>664</v>
      </c>
      <c r="C621" s="26" t="s">
        <v>140</v>
      </c>
      <c r="D621" s="15" t="s">
        <v>76</v>
      </c>
      <c r="E621" s="15" t="s">
        <v>118</v>
      </c>
      <c r="F621" s="196" t="s">
        <v>665</v>
      </c>
      <c r="G621" s="1"/>
      <c r="H621" s="1">
        <v>362.61399999999998</v>
      </c>
      <c r="I621" s="1">
        <v>362.61399999999998</v>
      </c>
    </row>
    <row r="622" spans="2:9" ht="32.25" thickBot="1">
      <c r="B622" s="21" t="s">
        <v>13</v>
      </c>
      <c r="C622" s="28" t="s">
        <v>140</v>
      </c>
      <c r="D622" s="19" t="s">
        <v>76</v>
      </c>
      <c r="E622" s="19" t="s">
        <v>118</v>
      </c>
      <c r="F622" s="201" t="s">
        <v>665</v>
      </c>
      <c r="G622" s="3">
        <v>244</v>
      </c>
      <c r="H622" s="3">
        <v>362.61399999999998</v>
      </c>
      <c r="I622" s="3">
        <v>362.61399999999998</v>
      </c>
    </row>
    <row r="623" spans="2:9" ht="16.5" thickBot="1">
      <c r="B623" s="145" t="s">
        <v>141</v>
      </c>
      <c r="C623" s="144" t="s">
        <v>142</v>
      </c>
      <c r="D623" s="144" t="s">
        <v>76</v>
      </c>
      <c r="E623" s="144" t="s">
        <v>118</v>
      </c>
      <c r="F623" s="144"/>
      <c r="G623" s="144"/>
      <c r="H623" s="327">
        <f>SUM(H637+H630+H624+H634)</f>
        <v>17340.661</v>
      </c>
      <c r="I623" s="327">
        <f>SUM(I637+I630+I624+I634)</f>
        <v>17340.661</v>
      </c>
    </row>
    <row r="624" spans="2:9" ht="16.5" thickBot="1">
      <c r="B624" s="31"/>
      <c r="C624" s="26" t="s">
        <v>142</v>
      </c>
      <c r="D624" s="15" t="s">
        <v>76</v>
      </c>
      <c r="E624" s="15" t="s">
        <v>118</v>
      </c>
      <c r="F624" s="32">
        <v>1920202590</v>
      </c>
      <c r="G624" s="26"/>
      <c r="H624" s="311">
        <f>SUM(H625:H629)</f>
        <v>1571.3</v>
      </c>
      <c r="I624" s="311">
        <f>SUM(I625:I629)</f>
        <v>1571.3</v>
      </c>
    </row>
    <row r="625" spans="2:9" ht="48" thickBot="1">
      <c r="B625" s="56" t="s">
        <v>30</v>
      </c>
      <c r="C625" s="28" t="s">
        <v>142</v>
      </c>
      <c r="D625" s="7" t="s">
        <v>76</v>
      </c>
      <c r="E625" s="7" t="s">
        <v>118</v>
      </c>
      <c r="F625" s="37">
        <v>1920202590</v>
      </c>
      <c r="G625" s="26" t="s">
        <v>81</v>
      </c>
      <c r="H625" s="54">
        <v>384</v>
      </c>
      <c r="I625" s="54">
        <v>384</v>
      </c>
    </row>
    <row r="626" spans="2:9" ht="79.5" thickBot="1">
      <c r="B626" s="39" t="s">
        <v>10</v>
      </c>
      <c r="C626" s="28" t="s">
        <v>142</v>
      </c>
      <c r="D626" s="7" t="s">
        <v>76</v>
      </c>
      <c r="E626" s="7" t="s">
        <v>118</v>
      </c>
      <c r="F626" s="37">
        <v>1920202590</v>
      </c>
      <c r="G626" s="28" t="s">
        <v>598</v>
      </c>
      <c r="H626" s="146">
        <v>116</v>
      </c>
      <c r="I626" s="146">
        <v>116</v>
      </c>
    </row>
    <row r="627" spans="2:9" ht="32.25" thickBot="1">
      <c r="B627" s="39" t="s">
        <v>13</v>
      </c>
      <c r="C627" s="28" t="s">
        <v>142</v>
      </c>
      <c r="D627" s="7" t="s">
        <v>76</v>
      </c>
      <c r="E627" s="7" t="s">
        <v>118</v>
      </c>
      <c r="F627" s="37">
        <v>1920202590</v>
      </c>
      <c r="G627" s="7" t="s">
        <v>122</v>
      </c>
      <c r="H627" s="3">
        <v>438</v>
      </c>
      <c r="I627" s="3">
        <v>438</v>
      </c>
    </row>
    <row r="628" spans="2:9" ht="48" thickBot="1">
      <c r="B628" s="169" t="s">
        <v>656</v>
      </c>
      <c r="C628" s="213" t="s">
        <v>142</v>
      </c>
      <c r="D628" s="185" t="s">
        <v>76</v>
      </c>
      <c r="E628" s="185" t="s">
        <v>118</v>
      </c>
      <c r="F628" s="328">
        <v>1920202590</v>
      </c>
      <c r="G628" s="185" t="s">
        <v>657</v>
      </c>
      <c r="H628" s="184">
        <v>245.3</v>
      </c>
      <c r="I628" s="184">
        <v>245.3</v>
      </c>
    </row>
    <row r="629" spans="2:9" ht="32.25" thickBot="1">
      <c r="B629" s="273" t="s">
        <v>48</v>
      </c>
      <c r="C629" s="28" t="s">
        <v>142</v>
      </c>
      <c r="D629" s="7" t="s">
        <v>76</v>
      </c>
      <c r="E629" s="7" t="s">
        <v>118</v>
      </c>
      <c r="F629" s="37">
        <v>1920202590</v>
      </c>
      <c r="G629" s="7" t="s">
        <v>121</v>
      </c>
      <c r="H629" s="3">
        <v>388</v>
      </c>
      <c r="I629" s="3">
        <v>388</v>
      </c>
    </row>
    <row r="630" spans="2:9" ht="142.5" thickBot="1">
      <c r="B630" s="167" t="s">
        <v>64</v>
      </c>
      <c r="C630" s="26" t="s">
        <v>142</v>
      </c>
      <c r="D630" s="8" t="s">
        <v>76</v>
      </c>
      <c r="E630" s="8" t="s">
        <v>118</v>
      </c>
      <c r="F630" s="4">
        <v>1920206590</v>
      </c>
      <c r="G630" s="2"/>
      <c r="H630" s="1">
        <f>SUM(H631:H633)</f>
        <v>14243.3</v>
      </c>
      <c r="I630" s="1">
        <f>SUM(I631:I633)</f>
        <v>14243.3</v>
      </c>
    </row>
    <row r="631" spans="2:9" ht="48" thickBot="1">
      <c r="B631" s="5" t="s">
        <v>56</v>
      </c>
      <c r="C631" s="28" t="s">
        <v>142</v>
      </c>
      <c r="D631" s="7" t="s">
        <v>76</v>
      </c>
      <c r="E631" s="7" t="s">
        <v>118</v>
      </c>
      <c r="F631" s="3">
        <v>1920206590</v>
      </c>
      <c r="G631" s="3">
        <v>111</v>
      </c>
      <c r="H631" s="3">
        <v>10779</v>
      </c>
      <c r="I631" s="3">
        <v>10779</v>
      </c>
    </row>
    <row r="632" spans="2:9" ht="79.5" thickBot="1">
      <c r="B632" s="39" t="s">
        <v>10</v>
      </c>
      <c r="C632" s="28" t="s">
        <v>142</v>
      </c>
      <c r="D632" s="7" t="s">
        <v>76</v>
      </c>
      <c r="E632" s="7" t="s">
        <v>118</v>
      </c>
      <c r="F632" s="3">
        <v>1920206590</v>
      </c>
      <c r="G632" s="3">
        <v>119</v>
      </c>
      <c r="H632" s="3">
        <v>3255</v>
      </c>
      <c r="I632" s="3">
        <v>3255</v>
      </c>
    </row>
    <row r="633" spans="2:9" ht="32.25" thickBot="1">
      <c r="B633" s="39" t="s">
        <v>13</v>
      </c>
      <c r="C633" s="28" t="s">
        <v>142</v>
      </c>
      <c r="D633" s="7" t="s">
        <v>76</v>
      </c>
      <c r="E633" s="7" t="s">
        <v>118</v>
      </c>
      <c r="F633" s="3">
        <v>1920206590</v>
      </c>
      <c r="G633" s="3">
        <v>244</v>
      </c>
      <c r="H633" s="3">
        <v>209.3</v>
      </c>
      <c r="I633" s="3">
        <v>209.3</v>
      </c>
    </row>
    <row r="634" spans="2:9" ht="95.25" thickBot="1">
      <c r="B634" s="334" t="s">
        <v>663</v>
      </c>
      <c r="C634" s="26" t="s">
        <v>142</v>
      </c>
      <c r="D634" s="15" t="s">
        <v>76</v>
      </c>
      <c r="E634" s="15" t="s">
        <v>118</v>
      </c>
      <c r="F634" s="196" t="s">
        <v>672</v>
      </c>
      <c r="G634" s="16"/>
      <c r="H634" s="3">
        <f>SUM(H635:H636)</f>
        <v>859.31999999999994</v>
      </c>
      <c r="I634" s="3">
        <f>SUM(I635:I636)</f>
        <v>859.31999999999994</v>
      </c>
    </row>
    <row r="635" spans="2:9" ht="48" thickBot="1">
      <c r="B635" s="39" t="s">
        <v>231</v>
      </c>
      <c r="C635" s="28" t="s">
        <v>142</v>
      </c>
      <c r="D635" s="7" t="s">
        <v>76</v>
      </c>
      <c r="E635" s="7" t="s">
        <v>118</v>
      </c>
      <c r="F635" s="331" t="s">
        <v>672</v>
      </c>
      <c r="G635" s="3">
        <v>211</v>
      </c>
      <c r="H635" s="3">
        <v>660</v>
      </c>
      <c r="I635" s="3">
        <v>660</v>
      </c>
    </row>
    <row r="636" spans="2:9" ht="79.5" thickBot="1">
      <c r="B636" s="39" t="s">
        <v>10</v>
      </c>
      <c r="C636" s="28" t="s">
        <v>142</v>
      </c>
      <c r="D636" s="7" t="s">
        <v>76</v>
      </c>
      <c r="E636" s="7" t="s">
        <v>118</v>
      </c>
      <c r="F636" s="331" t="s">
        <v>672</v>
      </c>
      <c r="G636" s="3">
        <v>213</v>
      </c>
      <c r="H636" s="3">
        <v>199.32</v>
      </c>
      <c r="I636" s="3">
        <v>199.32</v>
      </c>
    </row>
    <row r="637" spans="2:9" ht="79.5" thickBot="1">
      <c r="B637" s="14" t="s">
        <v>664</v>
      </c>
      <c r="C637" s="26" t="s">
        <v>142</v>
      </c>
      <c r="D637" s="15" t="s">
        <v>76</v>
      </c>
      <c r="E637" s="15" t="s">
        <v>118</v>
      </c>
      <c r="F637" s="196" t="s">
        <v>665</v>
      </c>
      <c r="G637" s="1"/>
      <c r="H637" s="1">
        <v>666.74099999999999</v>
      </c>
      <c r="I637" s="1">
        <v>666.74099999999999</v>
      </c>
    </row>
    <row r="638" spans="2:9" ht="32.25" thickBot="1">
      <c r="B638" s="21" t="s">
        <v>13</v>
      </c>
      <c r="C638" s="28" t="s">
        <v>142</v>
      </c>
      <c r="D638" s="19" t="s">
        <v>76</v>
      </c>
      <c r="E638" s="19" t="s">
        <v>118</v>
      </c>
      <c r="F638" s="201" t="s">
        <v>665</v>
      </c>
      <c r="G638" s="3">
        <v>244</v>
      </c>
      <c r="H638" s="3">
        <v>666.74099999999999</v>
      </c>
      <c r="I638" s="3">
        <v>666.74099999999999</v>
      </c>
    </row>
    <row r="639" spans="2:9" ht="16.5" thickBot="1">
      <c r="B639" s="145" t="s">
        <v>143</v>
      </c>
      <c r="C639" s="144" t="s">
        <v>144</v>
      </c>
      <c r="D639" s="144" t="s">
        <v>76</v>
      </c>
      <c r="E639" s="144" t="s">
        <v>118</v>
      </c>
      <c r="F639" s="144"/>
      <c r="G639" s="144"/>
      <c r="H639" s="327">
        <f>SUM(H652+H645+H640+H654+H649)</f>
        <v>12129.735000000001</v>
      </c>
      <c r="I639" s="327">
        <f>SUM(I652+I645+I640+I654+I649)</f>
        <v>12129.735000000001</v>
      </c>
    </row>
    <row r="640" spans="2:9" ht="16.5" thickBot="1">
      <c r="B640" s="31"/>
      <c r="C640" s="26" t="s">
        <v>144</v>
      </c>
      <c r="D640" s="15" t="s">
        <v>76</v>
      </c>
      <c r="E640" s="15" t="s">
        <v>118</v>
      </c>
      <c r="F640" s="32">
        <v>1920202590</v>
      </c>
      <c r="G640" s="27"/>
      <c r="H640" s="54">
        <f>SUM(H641:H644)</f>
        <v>888</v>
      </c>
      <c r="I640" s="54">
        <f>SUM(I641:I644)</f>
        <v>888</v>
      </c>
    </row>
    <row r="641" spans="2:9" ht="48" thickBot="1">
      <c r="B641" s="56" t="s">
        <v>30</v>
      </c>
      <c r="C641" s="28" t="s">
        <v>144</v>
      </c>
      <c r="D641" s="7" t="s">
        <v>76</v>
      </c>
      <c r="E641" s="7" t="s">
        <v>118</v>
      </c>
      <c r="F641" s="37">
        <v>1920202590</v>
      </c>
      <c r="G641" s="28" t="s">
        <v>81</v>
      </c>
      <c r="H641" s="146">
        <v>231</v>
      </c>
      <c r="I641" s="146">
        <v>231</v>
      </c>
    </row>
    <row r="642" spans="2:9" ht="79.5" thickBot="1">
      <c r="B642" s="39" t="s">
        <v>10</v>
      </c>
      <c r="C642" s="28" t="s">
        <v>144</v>
      </c>
      <c r="D642" s="7" t="s">
        <v>76</v>
      </c>
      <c r="E642" s="7" t="s">
        <v>118</v>
      </c>
      <c r="F642" s="37">
        <v>1920202590</v>
      </c>
      <c r="G642" s="28" t="s">
        <v>598</v>
      </c>
      <c r="H642" s="146">
        <v>70</v>
      </c>
      <c r="I642" s="146">
        <v>70</v>
      </c>
    </row>
    <row r="643" spans="2:9" ht="32.25" thickBot="1">
      <c r="B643" s="39" t="s">
        <v>13</v>
      </c>
      <c r="C643" s="28" t="s">
        <v>144</v>
      </c>
      <c r="D643" s="7" t="s">
        <v>76</v>
      </c>
      <c r="E643" s="7" t="s">
        <v>118</v>
      </c>
      <c r="F643" s="37">
        <v>1920202590</v>
      </c>
      <c r="G643" s="7" t="s">
        <v>122</v>
      </c>
      <c r="H643" s="3">
        <v>458</v>
      </c>
      <c r="I643" s="3">
        <v>458</v>
      </c>
    </row>
    <row r="644" spans="2:9" ht="32.25" thickBot="1">
      <c r="B644" s="273" t="s">
        <v>48</v>
      </c>
      <c r="C644" s="28" t="s">
        <v>144</v>
      </c>
      <c r="D644" s="7" t="s">
        <v>76</v>
      </c>
      <c r="E644" s="7" t="s">
        <v>118</v>
      </c>
      <c r="F644" s="37">
        <v>1920202590</v>
      </c>
      <c r="G644" s="7" t="s">
        <v>121</v>
      </c>
      <c r="H644" s="3">
        <v>129</v>
      </c>
      <c r="I644" s="3">
        <v>129</v>
      </c>
    </row>
    <row r="645" spans="2:9" ht="142.5" thickBot="1">
      <c r="B645" s="167" t="s">
        <v>64</v>
      </c>
      <c r="C645" s="26" t="s">
        <v>144</v>
      </c>
      <c r="D645" s="8" t="s">
        <v>76</v>
      </c>
      <c r="E645" s="8" t="s">
        <v>118</v>
      </c>
      <c r="F645" s="4">
        <v>1920206590</v>
      </c>
      <c r="G645" s="2"/>
      <c r="H645" s="1">
        <f>SUM(H646:H648)</f>
        <v>10351.5</v>
      </c>
      <c r="I645" s="1">
        <f>SUM(I646:I648)</f>
        <v>10351.5</v>
      </c>
    </row>
    <row r="646" spans="2:9" ht="48" thickBot="1">
      <c r="B646" s="5" t="s">
        <v>56</v>
      </c>
      <c r="C646" s="28" t="s">
        <v>144</v>
      </c>
      <c r="D646" s="7" t="s">
        <v>76</v>
      </c>
      <c r="E646" s="7" t="s">
        <v>118</v>
      </c>
      <c r="F646" s="3">
        <v>1920206590</v>
      </c>
      <c r="G646" s="3">
        <v>111</v>
      </c>
      <c r="H646" s="3">
        <v>7902</v>
      </c>
      <c r="I646" s="3">
        <v>7902</v>
      </c>
    </row>
    <row r="647" spans="2:9" ht="79.5" thickBot="1">
      <c r="B647" s="39" t="s">
        <v>10</v>
      </c>
      <c r="C647" s="28" t="s">
        <v>144</v>
      </c>
      <c r="D647" s="7" t="s">
        <v>76</v>
      </c>
      <c r="E647" s="7" t="s">
        <v>118</v>
      </c>
      <c r="F647" s="3">
        <v>1920206590</v>
      </c>
      <c r="G647" s="3">
        <v>119</v>
      </c>
      <c r="H647" s="3">
        <v>2386</v>
      </c>
      <c r="I647" s="3">
        <v>2386</v>
      </c>
    </row>
    <row r="648" spans="2:9" ht="32.25" thickBot="1">
      <c r="B648" s="39" t="s">
        <v>13</v>
      </c>
      <c r="C648" s="28" t="s">
        <v>144</v>
      </c>
      <c r="D648" s="7" t="s">
        <v>76</v>
      </c>
      <c r="E648" s="7" t="s">
        <v>118</v>
      </c>
      <c r="F648" s="3">
        <v>1920206590</v>
      </c>
      <c r="G648" s="3">
        <v>244</v>
      </c>
      <c r="H648" s="3">
        <v>63.5</v>
      </c>
      <c r="I648" s="3">
        <v>63.5</v>
      </c>
    </row>
    <row r="649" spans="2:9" ht="95.25" thickBot="1">
      <c r="B649" s="334" t="s">
        <v>663</v>
      </c>
      <c r="C649" s="26" t="s">
        <v>144</v>
      </c>
      <c r="D649" s="15" t="s">
        <v>76</v>
      </c>
      <c r="E649" s="15" t="s">
        <v>118</v>
      </c>
      <c r="F649" s="196" t="s">
        <v>672</v>
      </c>
      <c r="G649" s="16"/>
      <c r="H649" s="1">
        <f>SUM(H650:H651)</f>
        <v>703.08</v>
      </c>
      <c r="I649" s="1">
        <f>SUM(I650:I651)</f>
        <v>703.08</v>
      </c>
    </row>
    <row r="650" spans="2:9" ht="48" thickBot="1">
      <c r="B650" s="39" t="s">
        <v>231</v>
      </c>
      <c r="C650" s="28" t="s">
        <v>144</v>
      </c>
      <c r="D650" s="7" t="s">
        <v>76</v>
      </c>
      <c r="E650" s="7" t="s">
        <v>118</v>
      </c>
      <c r="F650" s="331" t="s">
        <v>672</v>
      </c>
      <c r="G650" s="3">
        <v>211</v>
      </c>
      <c r="H650" s="3">
        <v>540</v>
      </c>
      <c r="I650" s="3">
        <v>540</v>
      </c>
    </row>
    <row r="651" spans="2:9" ht="79.5" thickBot="1">
      <c r="B651" s="39" t="s">
        <v>10</v>
      </c>
      <c r="C651" s="28" t="s">
        <v>144</v>
      </c>
      <c r="D651" s="7" t="s">
        <v>76</v>
      </c>
      <c r="E651" s="7" t="s">
        <v>118</v>
      </c>
      <c r="F651" s="331" t="s">
        <v>672</v>
      </c>
      <c r="G651" s="3">
        <v>213</v>
      </c>
      <c r="H651" s="3">
        <v>163.08000000000001</v>
      </c>
      <c r="I651" s="3">
        <v>163.08000000000001</v>
      </c>
    </row>
    <row r="652" spans="2:9" ht="79.5" thickBot="1">
      <c r="B652" s="14" t="s">
        <v>664</v>
      </c>
      <c r="C652" s="26" t="s">
        <v>144</v>
      </c>
      <c r="D652" s="15" t="s">
        <v>76</v>
      </c>
      <c r="E652" s="15" t="s">
        <v>118</v>
      </c>
      <c r="F652" s="196" t="s">
        <v>665</v>
      </c>
      <c r="G652" s="1"/>
      <c r="H652" s="1">
        <v>187.155</v>
      </c>
      <c r="I652" s="1">
        <v>187.155</v>
      </c>
    </row>
    <row r="653" spans="2:9" ht="32.25" thickBot="1">
      <c r="B653" s="21" t="s">
        <v>13</v>
      </c>
      <c r="C653" s="28" t="s">
        <v>144</v>
      </c>
      <c r="D653" s="19" t="s">
        <v>76</v>
      </c>
      <c r="E653" s="19" t="s">
        <v>118</v>
      </c>
      <c r="F653" s="201" t="s">
        <v>665</v>
      </c>
      <c r="G653" s="3">
        <v>244</v>
      </c>
      <c r="H653" s="3">
        <v>187.155</v>
      </c>
      <c r="I653" s="3">
        <v>187.155</v>
      </c>
    </row>
    <row r="654" spans="2:9" ht="18" thickBot="1">
      <c r="B654" s="212" t="s">
        <v>568</v>
      </c>
      <c r="C654" s="28" t="s">
        <v>144</v>
      </c>
      <c r="D654" s="7" t="s">
        <v>76</v>
      </c>
      <c r="E654" s="7" t="s">
        <v>118</v>
      </c>
      <c r="F654" s="3">
        <v>9990041120</v>
      </c>
      <c r="G654" s="3"/>
      <c r="H654" s="3">
        <v>0</v>
      </c>
      <c r="I654" s="3">
        <v>0</v>
      </c>
    </row>
    <row r="655" spans="2:9" ht="63.75" thickBot="1">
      <c r="B655" s="273" t="s">
        <v>504</v>
      </c>
      <c r="C655" s="28" t="s">
        <v>144</v>
      </c>
      <c r="D655" s="7" t="s">
        <v>76</v>
      </c>
      <c r="E655" s="7" t="s">
        <v>118</v>
      </c>
      <c r="F655" s="3">
        <v>9990041120</v>
      </c>
      <c r="G655" s="3">
        <v>243</v>
      </c>
      <c r="H655" s="3">
        <v>0</v>
      </c>
      <c r="I655" s="3">
        <v>0</v>
      </c>
    </row>
    <row r="656" spans="2:9" ht="16.5" thickBot="1">
      <c r="B656" s="145" t="s">
        <v>145</v>
      </c>
      <c r="C656" s="144" t="s">
        <v>146</v>
      </c>
      <c r="D656" s="144" t="s">
        <v>76</v>
      </c>
      <c r="E656" s="144" t="s">
        <v>118</v>
      </c>
      <c r="F656" s="144"/>
      <c r="G656" s="144"/>
      <c r="H656" s="327">
        <f>SUM(H669+H662+H657+H666)</f>
        <v>23326.726999999999</v>
      </c>
      <c r="I656" s="327">
        <f>SUM(I669+I662+I657+I666)</f>
        <v>23326.726999999999</v>
      </c>
    </row>
    <row r="657" spans="2:9" ht="16.5" thickBot="1">
      <c r="B657" s="31"/>
      <c r="C657" s="26" t="s">
        <v>146</v>
      </c>
      <c r="D657" s="15" t="s">
        <v>76</v>
      </c>
      <c r="E657" s="15" t="s">
        <v>118</v>
      </c>
      <c r="F657" s="32">
        <v>1920202590</v>
      </c>
      <c r="G657" s="27"/>
      <c r="H657" s="33">
        <f>SUM(H658:H661)</f>
        <v>2765</v>
      </c>
      <c r="I657" s="33">
        <f>SUM(I658:I661)</f>
        <v>2765</v>
      </c>
    </row>
    <row r="658" spans="2:9" ht="48" thickBot="1">
      <c r="B658" s="56" t="s">
        <v>30</v>
      </c>
      <c r="C658" s="28" t="s">
        <v>146</v>
      </c>
      <c r="D658" s="7" t="s">
        <v>76</v>
      </c>
      <c r="E658" s="7" t="s">
        <v>118</v>
      </c>
      <c r="F658" s="37">
        <v>1920202590</v>
      </c>
      <c r="G658" s="28" t="s">
        <v>81</v>
      </c>
      <c r="H658" s="146">
        <v>538</v>
      </c>
      <c r="I658" s="146">
        <v>538</v>
      </c>
    </row>
    <row r="659" spans="2:9" ht="79.5" thickBot="1">
      <c r="B659" s="39" t="s">
        <v>10</v>
      </c>
      <c r="C659" s="28" t="s">
        <v>146</v>
      </c>
      <c r="D659" s="7" t="s">
        <v>76</v>
      </c>
      <c r="E659" s="7" t="s">
        <v>118</v>
      </c>
      <c r="F659" s="37">
        <v>1920202590</v>
      </c>
      <c r="G659" s="28" t="s">
        <v>598</v>
      </c>
      <c r="H659" s="146">
        <v>163</v>
      </c>
      <c r="I659" s="146">
        <v>163</v>
      </c>
    </row>
    <row r="660" spans="2:9" ht="32.25" thickBot="1">
      <c r="B660" s="39" t="s">
        <v>13</v>
      </c>
      <c r="C660" s="28" t="s">
        <v>146</v>
      </c>
      <c r="D660" s="7" t="s">
        <v>76</v>
      </c>
      <c r="E660" s="7" t="s">
        <v>118</v>
      </c>
      <c r="F660" s="37">
        <v>1920202590</v>
      </c>
      <c r="G660" s="7" t="s">
        <v>122</v>
      </c>
      <c r="H660" s="3">
        <v>1211</v>
      </c>
      <c r="I660" s="3">
        <v>1211</v>
      </c>
    </row>
    <row r="661" spans="2:9" ht="32.25" thickBot="1">
      <c r="B661" s="273" t="s">
        <v>48</v>
      </c>
      <c r="C661" s="28" t="s">
        <v>146</v>
      </c>
      <c r="D661" s="7" t="s">
        <v>76</v>
      </c>
      <c r="E661" s="7" t="s">
        <v>118</v>
      </c>
      <c r="F661" s="37">
        <v>1920202590</v>
      </c>
      <c r="G661" s="7" t="s">
        <v>121</v>
      </c>
      <c r="H661" s="3">
        <v>853</v>
      </c>
      <c r="I661" s="3">
        <v>853</v>
      </c>
    </row>
    <row r="662" spans="2:9" ht="142.5" thickBot="1">
      <c r="B662" s="167" t="s">
        <v>64</v>
      </c>
      <c r="C662" s="26" t="s">
        <v>146</v>
      </c>
      <c r="D662" s="8" t="s">
        <v>76</v>
      </c>
      <c r="E662" s="8" t="s">
        <v>118</v>
      </c>
      <c r="F662" s="4">
        <v>1920206590</v>
      </c>
      <c r="G662" s="2"/>
      <c r="H662" s="1">
        <f>SUM(H663:H665)</f>
        <v>18243.599999999999</v>
      </c>
      <c r="I662" s="1">
        <f>SUM(I663:I665)</f>
        <v>18243.599999999999</v>
      </c>
    </row>
    <row r="663" spans="2:9" ht="48" thickBot="1">
      <c r="B663" s="5" t="s">
        <v>56</v>
      </c>
      <c r="C663" s="28" t="s">
        <v>146</v>
      </c>
      <c r="D663" s="7" t="s">
        <v>76</v>
      </c>
      <c r="E663" s="7" t="s">
        <v>118</v>
      </c>
      <c r="F663" s="3">
        <v>1920206590</v>
      </c>
      <c r="G663" s="3">
        <v>111</v>
      </c>
      <c r="H663" s="3">
        <v>13744</v>
      </c>
      <c r="I663" s="3">
        <v>13744</v>
      </c>
    </row>
    <row r="664" spans="2:9" ht="79.5" thickBot="1">
      <c r="B664" s="39" t="s">
        <v>10</v>
      </c>
      <c r="C664" s="28" t="s">
        <v>146</v>
      </c>
      <c r="D664" s="7" t="s">
        <v>76</v>
      </c>
      <c r="E664" s="7" t="s">
        <v>118</v>
      </c>
      <c r="F664" s="3">
        <v>1920206590</v>
      </c>
      <c r="G664" s="3">
        <v>119</v>
      </c>
      <c r="H664" s="3">
        <v>4151</v>
      </c>
      <c r="I664" s="3">
        <v>4151</v>
      </c>
    </row>
    <row r="665" spans="2:9" ht="32.25" thickBot="1">
      <c r="B665" s="39" t="s">
        <v>13</v>
      </c>
      <c r="C665" s="28" t="s">
        <v>146</v>
      </c>
      <c r="D665" s="7" t="s">
        <v>76</v>
      </c>
      <c r="E665" s="7" t="s">
        <v>118</v>
      </c>
      <c r="F665" s="3">
        <v>1920206590</v>
      </c>
      <c r="G665" s="3">
        <v>244</v>
      </c>
      <c r="H665" s="3">
        <v>348.6</v>
      </c>
      <c r="I665" s="3">
        <v>348.6</v>
      </c>
    </row>
    <row r="666" spans="2:9" ht="95.25" thickBot="1">
      <c r="B666" s="334" t="s">
        <v>663</v>
      </c>
      <c r="C666" s="26" t="s">
        <v>146</v>
      </c>
      <c r="D666" s="15" t="s">
        <v>76</v>
      </c>
      <c r="E666" s="15" t="s">
        <v>118</v>
      </c>
      <c r="F666" s="196" t="s">
        <v>672</v>
      </c>
      <c r="G666" s="16"/>
      <c r="H666" s="1">
        <f>SUM(H667:H668)</f>
        <v>1171.8</v>
      </c>
      <c r="I666" s="1">
        <f>SUM(I667:I668)</f>
        <v>1171.8</v>
      </c>
    </row>
    <row r="667" spans="2:9" ht="48" thickBot="1">
      <c r="B667" s="39" t="s">
        <v>231</v>
      </c>
      <c r="C667" s="28" t="s">
        <v>146</v>
      </c>
      <c r="D667" s="7" t="s">
        <v>76</v>
      </c>
      <c r="E667" s="7" t="s">
        <v>118</v>
      </c>
      <c r="F667" s="331" t="s">
        <v>672</v>
      </c>
      <c r="G667" s="3">
        <v>211</v>
      </c>
      <c r="H667" s="3">
        <v>900</v>
      </c>
      <c r="I667" s="3">
        <v>900</v>
      </c>
    </row>
    <row r="668" spans="2:9" ht="79.5" thickBot="1">
      <c r="B668" s="39" t="s">
        <v>10</v>
      </c>
      <c r="C668" s="28" t="s">
        <v>146</v>
      </c>
      <c r="D668" s="7" t="s">
        <v>76</v>
      </c>
      <c r="E668" s="7" t="s">
        <v>118</v>
      </c>
      <c r="F668" s="331" t="s">
        <v>672</v>
      </c>
      <c r="G668" s="3">
        <v>213</v>
      </c>
      <c r="H668" s="3">
        <v>271.8</v>
      </c>
      <c r="I668" s="3">
        <v>271.8</v>
      </c>
    </row>
    <row r="669" spans="2:9" ht="79.5" thickBot="1">
      <c r="B669" s="14" t="s">
        <v>664</v>
      </c>
      <c r="C669" s="26" t="s">
        <v>146</v>
      </c>
      <c r="D669" s="15" t="s">
        <v>76</v>
      </c>
      <c r="E669" s="15" t="s">
        <v>118</v>
      </c>
      <c r="F669" s="196" t="s">
        <v>665</v>
      </c>
      <c r="G669" s="1"/>
      <c r="H669" s="1">
        <v>1146.327</v>
      </c>
      <c r="I669" s="1">
        <v>1146.327</v>
      </c>
    </row>
    <row r="670" spans="2:9" ht="32.25" thickBot="1">
      <c r="B670" s="21" t="s">
        <v>13</v>
      </c>
      <c r="C670" s="28" t="s">
        <v>146</v>
      </c>
      <c r="D670" s="19" t="s">
        <v>76</v>
      </c>
      <c r="E670" s="19" t="s">
        <v>118</v>
      </c>
      <c r="F670" s="201" t="s">
        <v>665</v>
      </c>
      <c r="G670" s="3">
        <v>244</v>
      </c>
      <c r="H670" s="3">
        <v>1146.327</v>
      </c>
      <c r="I670" s="3">
        <v>1146.327</v>
      </c>
    </row>
    <row r="671" spans="2:9" ht="16.5" thickBot="1">
      <c r="B671" s="145" t="s">
        <v>147</v>
      </c>
      <c r="C671" s="144" t="s">
        <v>148</v>
      </c>
      <c r="D671" s="144" t="s">
        <v>76</v>
      </c>
      <c r="E671" s="144" t="s">
        <v>118</v>
      </c>
      <c r="F671" s="144"/>
      <c r="G671" s="144"/>
      <c r="H671" s="327">
        <f>SUM(H685+H678+H672+H682)</f>
        <v>13403.822</v>
      </c>
      <c r="I671" s="327">
        <f>SUM(I685+I678+I672+I682)</f>
        <v>13403.822</v>
      </c>
    </row>
    <row r="672" spans="2:9" ht="16.5" thickBot="1">
      <c r="B672" s="31"/>
      <c r="C672" s="26" t="s">
        <v>148</v>
      </c>
      <c r="D672" s="15" t="s">
        <v>76</v>
      </c>
      <c r="E672" s="15" t="s">
        <v>118</v>
      </c>
      <c r="F672" s="32">
        <v>1920202590</v>
      </c>
      <c r="G672" s="27"/>
      <c r="H672" s="311">
        <f>SUM(H673:H677)</f>
        <v>650.1</v>
      </c>
      <c r="I672" s="311">
        <f>SUM(I673:I677)</f>
        <v>650.1</v>
      </c>
    </row>
    <row r="673" spans="2:9" ht="48" thickBot="1">
      <c r="B673" s="5" t="s">
        <v>56</v>
      </c>
      <c r="C673" s="28" t="s">
        <v>148</v>
      </c>
      <c r="D673" s="7" t="s">
        <v>76</v>
      </c>
      <c r="E673" s="7" t="s">
        <v>118</v>
      </c>
      <c r="F673" s="37">
        <v>1920202590</v>
      </c>
      <c r="G673" s="28" t="s">
        <v>81</v>
      </c>
      <c r="H673" s="146">
        <v>231</v>
      </c>
      <c r="I673" s="146">
        <v>231</v>
      </c>
    </row>
    <row r="674" spans="2:9" ht="79.5" thickBot="1">
      <c r="B674" s="39" t="s">
        <v>10</v>
      </c>
      <c r="C674" s="28" t="s">
        <v>148</v>
      </c>
      <c r="D674" s="7" t="s">
        <v>76</v>
      </c>
      <c r="E674" s="7" t="s">
        <v>118</v>
      </c>
      <c r="F674" s="37">
        <v>1920202590</v>
      </c>
      <c r="G674" s="28" t="s">
        <v>598</v>
      </c>
      <c r="H674" s="146">
        <v>70</v>
      </c>
      <c r="I674" s="146">
        <v>70</v>
      </c>
    </row>
    <row r="675" spans="2:9" ht="32.25" thickBot="1">
      <c r="B675" s="39" t="s">
        <v>13</v>
      </c>
      <c r="C675" s="28" t="s">
        <v>148</v>
      </c>
      <c r="D675" s="7" t="s">
        <v>76</v>
      </c>
      <c r="E675" s="7" t="s">
        <v>118</v>
      </c>
      <c r="F675" s="37">
        <v>1920202590</v>
      </c>
      <c r="G675" s="7" t="s">
        <v>122</v>
      </c>
      <c r="H675" s="3">
        <v>270</v>
      </c>
      <c r="I675" s="3">
        <v>270</v>
      </c>
    </row>
    <row r="676" spans="2:9" ht="48" thickBot="1">
      <c r="B676" s="169" t="s">
        <v>656</v>
      </c>
      <c r="C676" s="213" t="s">
        <v>148</v>
      </c>
      <c r="D676" s="185" t="s">
        <v>76</v>
      </c>
      <c r="E676" s="185" t="s">
        <v>118</v>
      </c>
      <c r="F676" s="328">
        <v>1920202590</v>
      </c>
      <c r="G676" s="185" t="s">
        <v>657</v>
      </c>
      <c r="H676" s="184">
        <v>35.1</v>
      </c>
      <c r="I676" s="184">
        <v>35.1</v>
      </c>
    </row>
    <row r="677" spans="2:9" ht="32.25" thickBot="1">
      <c r="B677" s="273" t="s">
        <v>48</v>
      </c>
      <c r="C677" s="28" t="s">
        <v>148</v>
      </c>
      <c r="D677" s="7" t="s">
        <v>76</v>
      </c>
      <c r="E677" s="7" t="s">
        <v>118</v>
      </c>
      <c r="F677" s="37">
        <v>1920202590</v>
      </c>
      <c r="G677" s="7" t="s">
        <v>121</v>
      </c>
      <c r="H677" s="3">
        <v>44</v>
      </c>
      <c r="I677" s="3">
        <v>44</v>
      </c>
    </row>
    <row r="678" spans="2:9" ht="142.5" thickBot="1">
      <c r="B678" s="167" t="s">
        <v>64</v>
      </c>
      <c r="C678" s="26" t="s">
        <v>148</v>
      </c>
      <c r="D678" s="8" t="s">
        <v>76</v>
      </c>
      <c r="E678" s="8" t="s">
        <v>118</v>
      </c>
      <c r="F678" s="4">
        <v>1920206590</v>
      </c>
      <c r="G678" s="2"/>
      <c r="H678" s="1">
        <f>SUM(H679:H681)</f>
        <v>11485</v>
      </c>
      <c r="I678" s="1">
        <f>SUM(I679:I681)</f>
        <v>11485</v>
      </c>
    </row>
    <row r="679" spans="2:9" ht="48" thickBot="1">
      <c r="B679" s="5" t="s">
        <v>56</v>
      </c>
      <c r="C679" s="28" t="s">
        <v>148</v>
      </c>
      <c r="D679" s="7" t="s">
        <v>76</v>
      </c>
      <c r="E679" s="7" t="s">
        <v>118</v>
      </c>
      <c r="F679" s="3">
        <v>1920206590</v>
      </c>
      <c r="G679" s="3">
        <v>111</v>
      </c>
      <c r="H679" s="3">
        <v>8728</v>
      </c>
      <c r="I679" s="3">
        <v>8728</v>
      </c>
    </row>
    <row r="680" spans="2:9" ht="79.5" thickBot="1">
      <c r="B680" s="39" t="s">
        <v>10</v>
      </c>
      <c r="C680" s="28" t="s">
        <v>148</v>
      </c>
      <c r="D680" s="7" t="s">
        <v>76</v>
      </c>
      <c r="E680" s="7" t="s">
        <v>118</v>
      </c>
      <c r="F680" s="3">
        <v>1920206590</v>
      </c>
      <c r="G680" s="3">
        <v>119</v>
      </c>
      <c r="H680" s="3">
        <v>2636</v>
      </c>
      <c r="I680" s="3">
        <v>2636</v>
      </c>
    </row>
    <row r="681" spans="2:9" ht="32.25" thickBot="1">
      <c r="B681" s="39" t="s">
        <v>13</v>
      </c>
      <c r="C681" s="28" t="s">
        <v>148</v>
      </c>
      <c r="D681" s="7" t="s">
        <v>76</v>
      </c>
      <c r="E681" s="7" t="s">
        <v>118</v>
      </c>
      <c r="F681" s="3">
        <v>1920206590</v>
      </c>
      <c r="G681" s="3">
        <v>244</v>
      </c>
      <c r="H681" s="3">
        <v>121</v>
      </c>
      <c r="I681" s="3">
        <v>121</v>
      </c>
    </row>
    <row r="682" spans="2:9" ht="95.25" thickBot="1">
      <c r="B682" s="334" t="s">
        <v>663</v>
      </c>
      <c r="C682" s="26" t="s">
        <v>148</v>
      </c>
      <c r="D682" s="15" t="s">
        <v>76</v>
      </c>
      <c r="E682" s="15" t="s">
        <v>118</v>
      </c>
      <c r="F682" s="196" t="s">
        <v>672</v>
      </c>
      <c r="G682" s="16"/>
      <c r="H682" s="1">
        <f>SUM(H683:H684)</f>
        <v>859.31999999999994</v>
      </c>
      <c r="I682" s="1">
        <f>SUM(I683:I684)</f>
        <v>859.31999999999994</v>
      </c>
    </row>
    <row r="683" spans="2:9" ht="48" thickBot="1">
      <c r="B683" s="39" t="s">
        <v>231</v>
      </c>
      <c r="C683" s="28" t="s">
        <v>148</v>
      </c>
      <c r="D683" s="7" t="s">
        <v>76</v>
      </c>
      <c r="E683" s="7" t="s">
        <v>118</v>
      </c>
      <c r="F683" s="331" t="s">
        <v>672</v>
      </c>
      <c r="G683" s="3">
        <v>211</v>
      </c>
      <c r="H683" s="3">
        <v>660</v>
      </c>
      <c r="I683" s="3">
        <v>660</v>
      </c>
    </row>
    <row r="684" spans="2:9" ht="79.5" thickBot="1">
      <c r="B684" s="39" t="s">
        <v>10</v>
      </c>
      <c r="C684" s="28" t="s">
        <v>148</v>
      </c>
      <c r="D684" s="7" t="s">
        <v>76</v>
      </c>
      <c r="E684" s="7" t="s">
        <v>118</v>
      </c>
      <c r="F684" s="331" t="s">
        <v>672</v>
      </c>
      <c r="G684" s="3">
        <v>213</v>
      </c>
      <c r="H684" s="3">
        <v>199.32</v>
      </c>
      <c r="I684" s="3">
        <v>199.32</v>
      </c>
    </row>
    <row r="685" spans="2:9" ht="79.5" thickBot="1">
      <c r="B685" s="14" t="s">
        <v>664</v>
      </c>
      <c r="C685" s="26" t="s">
        <v>148</v>
      </c>
      <c r="D685" s="15" t="s">
        <v>76</v>
      </c>
      <c r="E685" s="15" t="s">
        <v>118</v>
      </c>
      <c r="F685" s="196" t="s">
        <v>665</v>
      </c>
      <c r="G685" s="1"/>
      <c r="H685" s="1">
        <v>409.40199999999999</v>
      </c>
      <c r="I685" s="1">
        <v>409.40199999999999</v>
      </c>
    </row>
    <row r="686" spans="2:9" ht="32.25" thickBot="1">
      <c r="B686" s="21" t="s">
        <v>13</v>
      </c>
      <c r="C686" s="28" t="s">
        <v>148</v>
      </c>
      <c r="D686" s="19" t="s">
        <v>76</v>
      </c>
      <c r="E686" s="19" t="s">
        <v>118</v>
      </c>
      <c r="F686" s="201" t="s">
        <v>665</v>
      </c>
      <c r="G686" s="3">
        <v>244</v>
      </c>
      <c r="H686" s="3">
        <v>409.40199999999999</v>
      </c>
      <c r="I686" s="3">
        <v>409.40199999999999</v>
      </c>
    </row>
    <row r="687" spans="2:9" ht="48" thickBot="1">
      <c r="B687" s="145" t="s">
        <v>149</v>
      </c>
      <c r="C687" s="144" t="s">
        <v>150</v>
      </c>
      <c r="D687" s="144" t="s">
        <v>76</v>
      </c>
      <c r="E687" s="144" t="s">
        <v>118</v>
      </c>
      <c r="F687" s="144"/>
      <c r="G687" s="144"/>
      <c r="H687" s="327">
        <f>SUM(H701+H694+H688+H698)</f>
        <v>12129.522000000003</v>
      </c>
      <c r="I687" s="327">
        <f>SUM(I701+I694+I688+I698)</f>
        <v>12129.522000000003</v>
      </c>
    </row>
    <row r="688" spans="2:9" ht="16.5" thickBot="1">
      <c r="B688" s="31"/>
      <c r="C688" s="26" t="s">
        <v>150</v>
      </c>
      <c r="D688" s="15" t="s">
        <v>76</v>
      </c>
      <c r="E688" s="15" t="s">
        <v>118</v>
      </c>
      <c r="F688" s="32">
        <v>1920202590</v>
      </c>
      <c r="G688" s="27"/>
      <c r="H688" s="311">
        <f>SUM(H689:H693)</f>
        <v>722.1</v>
      </c>
      <c r="I688" s="311">
        <f>SUM(I689:I693)</f>
        <v>722.1</v>
      </c>
    </row>
    <row r="689" spans="2:9" ht="48" thickBot="1">
      <c r="B689" s="5" t="s">
        <v>56</v>
      </c>
      <c r="C689" s="28" t="s">
        <v>150</v>
      </c>
      <c r="D689" s="7" t="s">
        <v>76</v>
      </c>
      <c r="E689" s="7" t="s">
        <v>118</v>
      </c>
      <c r="F689" s="37">
        <v>1920202590</v>
      </c>
      <c r="G689" s="28" t="s">
        <v>81</v>
      </c>
      <c r="H689" s="146">
        <v>231</v>
      </c>
      <c r="I689" s="146">
        <v>231</v>
      </c>
    </row>
    <row r="690" spans="2:9" ht="79.5" thickBot="1">
      <c r="B690" s="39" t="s">
        <v>10</v>
      </c>
      <c r="C690" s="28" t="s">
        <v>150</v>
      </c>
      <c r="D690" s="7" t="s">
        <v>76</v>
      </c>
      <c r="E690" s="7" t="s">
        <v>118</v>
      </c>
      <c r="F690" s="37">
        <v>1920202590</v>
      </c>
      <c r="G690" s="28" t="s">
        <v>598</v>
      </c>
      <c r="H690" s="146">
        <v>70</v>
      </c>
      <c r="I690" s="146">
        <v>70</v>
      </c>
    </row>
    <row r="691" spans="2:9" ht="32.25" thickBot="1">
      <c r="B691" s="39" t="s">
        <v>13</v>
      </c>
      <c r="C691" s="28" t="s">
        <v>150</v>
      </c>
      <c r="D691" s="7" t="s">
        <v>76</v>
      </c>
      <c r="E691" s="7" t="s">
        <v>118</v>
      </c>
      <c r="F691" s="37">
        <v>1920202590</v>
      </c>
      <c r="G691" s="7" t="s">
        <v>122</v>
      </c>
      <c r="H691" s="3">
        <v>328</v>
      </c>
      <c r="I691" s="3">
        <v>328</v>
      </c>
    </row>
    <row r="692" spans="2:9" ht="48" thickBot="1">
      <c r="B692" s="169" t="s">
        <v>656</v>
      </c>
      <c r="C692" s="213" t="s">
        <v>150</v>
      </c>
      <c r="D692" s="185" t="s">
        <v>76</v>
      </c>
      <c r="E692" s="185" t="s">
        <v>118</v>
      </c>
      <c r="F692" s="328">
        <v>1920202590</v>
      </c>
      <c r="G692" s="185" t="s">
        <v>657</v>
      </c>
      <c r="H692" s="184">
        <v>35.1</v>
      </c>
      <c r="I692" s="184">
        <v>35.1</v>
      </c>
    </row>
    <row r="693" spans="2:9" ht="32.25" thickBot="1">
      <c r="B693" s="273" t="s">
        <v>48</v>
      </c>
      <c r="C693" s="28" t="s">
        <v>150</v>
      </c>
      <c r="D693" s="7" t="s">
        <v>76</v>
      </c>
      <c r="E693" s="7" t="s">
        <v>118</v>
      </c>
      <c r="F693" s="37">
        <v>1920202590</v>
      </c>
      <c r="G693" s="7" t="s">
        <v>121</v>
      </c>
      <c r="H693" s="3">
        <v>58</v>
      </c>
      <c r="I693" s="3">
        <v>58</v>
      </c>
    </row>
    <row r="694" spans="2:9" ht="142.5" thickBot="1">
      <c r="B694" s="167" t="s">
        <v>64</v>
      </c>
      <c r="C694" s="26" t="s">
        <v>150</v>
      </c>
      <c r="D694" s="8" t="s">
        <v>76</v>
      </c>
      <c r="E694" s="8" t="s">
        <v>118</v>
      </c>
      <c r="F694" s="4">
        <v>1920206590</v>
      </c>
      <c r="G694" s="2"/>
      <c r="H694" s="1">
        <f>SUM(H695:H697)</f>
        <v>10298.700000000001</v>
      </c>
      <c r="I694" s="1">
        <f>SUM(I695:I697)</f>
        <v>10298.700000000001</v>
      </c>
    </row>
    <row r="695" spans="2:9" ht="48" thickBot="1">
      <c r="B695" s="5" t="s">
        <v>56</v>
      </c>
      <c r="C695" s="28" t="s">
        <v>150</v>
      </c>
      <c r="D695" s="7" t="s">
        <v>76</v>
      </c>
      <c r="E695" s="7" t="s">
        <v>118</v>
      </c>
      <c r="F695" s="3">
        <v>1920206590</v>
      </c>
      <c r="G695" s="3">
        <v>111</v>
      </c>
      <c r="H695" s="3">
        <v>7844</v>
      </c>
      <c r="I695" s="3">
        <v>7844</v>
      </c>
    </row>
    <row r="696" spans="2:9" ht="79.5" thickBot="1">
      <c r="B696" s="39" t="s">
        <v>10</v>
      </c>
      <c r="C696" s="28" t="s">
        <v>150</v>
      </c>
      <c r="D696" s="7" t="s">
        <v>76</v>
      </c>
      <c r="E696" s="7" t="s">
        <v>118</v>
      </c>
      <c r="F696" s="3">
        <v>1920206590</v>
      </c>
      <c r="G696" s="3">
        <v>119</v>
      </c>
      <c r="H696" s="3">
        <v>2369</v>
      </c>
      <c r="I696" s="3">
        <v>2369</v>
      </c>
    </row>
    <row r="697" spans="2:9" ht="32.25" thickBot="1">
      <c r="B697" s="39" t="s">
        <v>13</v>
      </c>
      <c r="C697" s="28" t="s">
        <v>150</v>
      </c>
      <c r="D697" s="7" t="s">
        <v>76</v>
      </c>
      <c r="E697" s="7" t="s">
        <v>118</v>
      </c>
      <c r="F697" s="3">
        <v>1920206590</v>
      </c>
      <c r="G697" s="3">
        <v>244</v>
      </c>
      <c r="H697" s="3">
        <v>85.7</v>
      </c>
      <c r="I697" s="3">
        <v>85.7</v>
      </c>
    </row>
    <row r="698" spans="2:9" ht="95.25" thickBot="1">
      <c r="B698" s="334" t="s">
        <v>663</v>
      </c>
      <c r="C698" s="26" t="s">
        <v>150</v>
      </c>
      <c r="D698" s="15" t="s">
        <v>76</v>
      </c>
      <c r="E698" s="15" t="s">
        <v>118</v>
      </c>
      <c r="F698" s="196" t="s">
        <v>672</v>
      </c>
      <c r="G698" s="16"/>
      <c r="H698" s="1">
        <f>SUM(H699:H700)</f>
        <v>781.2</v>
      </c>
      <c r="I698" s="1">
        <f>SUM(I699:I700)</f>
        <v>781.2</v>
      </c>
    </row>
    <row r="699" spans="2:9" ht="48" thickBot="1">
      <c r="B699" s="39" t="s">
        <v>231</v>
      </c>
      <c r="C699" s="28" t="s">
        <v>150</v>
      </c>
      <c r="D699" s="7" t="s">
        <v>76</v>
      </c>
      <c r="E699" s="7" t="s">
        <v>118</v>
      </c>
      <c r="F699" s="331" t="s">
        <v>672</v>
      </c>
      <c r="G699" s="3">
        <v>211</v>
      </c>
      <c r="H699" s="3">
        <v>600</v>
      </c>
      <c r="I699" s="3">
        <v>600</v>
      </c>
    </row>
    <row r="700" spans="2:9" ht="79.5" thickBot="1">
      <c r="B700" s="39" t="s">
        <v>10</v>
      </c>
      <c r="C700" s="28" t="s">
        <v>150</v>
      </c>
      <c r="D700" s="7" t="s">
        <v>76</v>
      </c>
      <c r="E700" s="7" t="s">
        <v>118</v>
      </c>
      <c r="F700" s="331" t="s">
        <v>672</v>
      </c>
      <c r="G700" s="3">
        <v>213</v>
      </c>
      <c r="H700" s="3">
        <v>181.2</v>
      </c>
      <c r="I700" s="3">
        <v>181.2</v>
      </c>
    </row>
    <row r="701" spans="2:9" ht="79.5" thickBot="1">
      <c r="B701" s="14" t="s">
        <v>664</v>
      </c>
      <c r="C701" s="26" t="s">
        <v>150</v>
      </c>
      <c r="D701" s="15" t="s">
        <v>76</v>
      </c>
      <c r="E701" s="15" t="s">
        <v>118</v>
      </c>
      <c r="F701" s="196" t="s">
        <v>665</v>
      </c>
      <c r="G701" s="1"/>
      <c r="H701" s="1">
        <v>327.52199999999999</v>
      </c>
      <c r="I701" s="1">
        <v>327.52199999999999</v>
      </c>
    </row>
    <row r="702" spans="2:9" ht="32.25" thickBot="1">
      <c r="B702" s="21" t="s">
        <v>13</v>
      </c>
      <c r="C702" s="28" t="s">
        <v>150</v>
      </c>
      <c r="D702" s="19" t="s">
        <v>76</v>
      </c>
      <c r="E702" s="19" t="s">
        <v>118</v>
      </c>
      <c r="F702" s="201" t="s">
        <v>665</v>
      </c>
      <c r="G702" s="3">
        <v>244</v>
      </c>
      <c r="H702" s="3">
        <v>327.52199999999999</v>
      </c>
      <c r="I702" s="3">
        <v>327.52199999999999</v>
      </c>
    </row>
    <row r="703" spans="2:9" ht="16.5" thickBot="1">
      <c r="B703" s="145" t="s">
        <v>151</v>
      </c>
      <c r="C703" s="144" t="s">
        <v>152</v>
      </c>
      <c r="D703" s="144" t="s">
        <v>76</v>
      </c>
      <c r="E703" s="144" t="s">
        <v>118</v>
      </c>
      <c r="F703" s="144"/>
      <c r="G703" s="144"/>
      <c r="H703" s="327">
        <f>SUM(H717+H710+H704+H714)</f>
        <v>19460.96</v>
      </c>
      <c r="I703" s="327">
        <f>SUM(I717+I710+I704+I714)</f>
        <v>19460.96</v>
      </c>
    </row>
    <row r="704" spans="2:9" ht="16.5" thickBot="1">
      <c r="B704" s="31"/>
      <c r="C704" s="26" t="s">
        <v>152</v>
      </c>
      <c r="D704" s="15" t="s">
        <v>76</v>
      </c>
      <c r="E704" s="15" t="s">
        <v>118</v>
      </c>
      <c r="F704" s="32">
        <v>1920202590</v>
      </c>
      <c r="G704" s="27"/>
      <c r="H704" s="311">
        <f>SUM(H705:H709)</f>
        <v>1181.2</v>
      </c>
      <c r="I704" s="311">
        <f>SUM(I705:I709)</f>
        <v>1181.2</v>
      </c>
    </row>
    <row r="705" spans="2:9" ht="48" thickBot="1">
      <c r="B705" s="5" t="s">
        <v>56</v>
      </c>
      <c r="C705" s="28" t="s">
        <v>152</v>
      </c>
      <c r="D705" s="7" t="s">
        <v>76</v>
      </c>
      <c r="E705" s="7" t="s">
        <v>118</v>
      </c>
      <c r="F705" s="37">
        <v>1920202590</v>
      </c>
      <c r="G705" s="28" t="s">
        <v>81</v>
      </c>
      <c r="H705" s="146">
        <v>384</v>
      </c>
      <c r="I705" s="146">
        <v>384</v>
      </c>
    </row>
    <row r="706" spans="2:9" ht="79.5" thickBot="1">
      <c r="B706" s="39" t="s">
        <v>10</v>
      </c>
      <c r="C706" s="28" t="s">
        <v>152</v>
      </c>
      <c r="D706" s="7" t="s">
        <v>76</v>
      </c>
      <c r="E706" s="7" t="s">
        <v>118</v>
      </c>
      <c r="F706" s="37">
        <v>1920202590</v>
      </c>
      <c r="G706" s="297" t="s">
        <v>598</v>
      </c>
      <c r="H706" s="146">
        <v>116</v>
      </c>
      <c r="I706" s="146">
        <v>116</v>
      </c>
    </row>
    <row r="707" spans="2:9" ht="32.25" thickBot="1">
      <c r="B707" s="39" t="s">
        <v>13</v>
      </c>
      <c r="C707" s="28" t="s">
        <v>152</v>
      </c>
      <c r="D707" s="7" t="s">
        <v>76</v>
      </c>
      <c r="E707" s="7" t="s">
        <v>118</v>
      </c>
      <c r="F707" s="37">
        <v>1920202590</v>
      </c>
      <c r="G707" s="7" t="s">
        <v>122</v>
      </c>
      <c r="H707" s="3">
        <v>384</v>
      </c>
      <c r="I707" s="3">
        <v>384</v>
      </c>
    </row>
    <row r="708" spans="2:9" ht="48" thickBot="1">
      <c r="B708" s="169" t="s">
        <v>656</v>
      </c>
      <c r="C708" s="213" t="s">
        <v>152</v>
      </c>
      <c r="D708" s="185" t="s">
        <v>76</v>
      </c>
      <c r="E708" s="185" t="s">
        <v>118</v>
      </c>
      <c r="F708" s="328">
        <v>1920202590</v>
      </c>
      <c r="G708" s="185" t="s">
        <v>657</v>
      </c>
      <c r="H708" s="184">
        <v>175.2</v>
      </c>
      <c r="I708" s="184">
        <v>175.2</v>
      </c>
    </row>
    <row r="709" spans="2:9" ht="32.25" thickBot="1">
      <c r="B709" s="273" t="s">
        <v>48</v>
      </c>
      <c r="C709" s="28" t="s">
        <v>152</v>
      </c>
      <c r="D709" s="7" t="s">
        <v>76</v>
      </c>
      <c r="E709" s="7" t="s">
        <v>118</v>
      </c>
      <c r="F709" s="37">
        <v>1920202590</v>
      </c>
      <c r="G709" s="7" t="s">
        <v>121</v>
      </c>
      <c r="H709" s="3">
        <v>122</v>
      </c>
      <c r="I709" s="3">
        <v>122</v>
      </c>
    </row>
    <row r="710" spans="2:9" ht="142.5" thickBot="1">
      <c r="B710" s="167" t="s">
        <v>64</v>
      </c>
      <c r="C710" s="26" t="s">
        <v>152</v>
      </c>
      <c r="D710" s="8" t="s">
        <v>76</v>
      </c>
      <c r="E710" s="8" t="s">
        <v>118</v>
      </c>
      <c r="F710" s="4">
        <v>1920206590</v>
      </c>
      <c r="G710" s="2"/>
      <c r="H710" s="1">
        <f>SUM(H711:H713)</f>
        <v>16102</v>
      </c>
      <c r="I710" s="1">
        <f>SUM(I711:I713)</f>
        <v>16102</v>
      </c>
    </row>
    <row r="711" spans="2:9" ht="48" thickBot="1">
      <c r="B711" s="5" t="s">
        <v>56</v>
      </c>
      <c r="C711" s="28" t="s">
        <v>152</v>
      </c>
      <c r="D711" s="7" t="s">
        <v>76</v>
      </c>
      <c r="E711" s="7" t="s">
        <v>118</v>
      </c>
      <c r="F711" s="3">
        <v>1920206590</v>
      </c>
      <c r="G711" s="3">
        <v>111</v>
      </c>
      <c r="H711" s="3">
        <v>12142</v>
      </c>
      <c r="I711" s="3">
        <v>12142</v>
      </c>
    </row>
    <row r="712" spans="2:9" ht="79.5" thickBot="1">
      <c r="B712" s="39" t="s">
        <v>10</v>
      </c>
      <c r="C712" s="28" t="s">
        <v>152</v>
      </c>
      <c r="D712" s="7" t="s">
        <v>76</v>
      </c>
      <c r="E712" s="7" t="s">
        <v>118</v>
      </c>
      <c r="F712" s="3">
        <v>1920206590</v>
      </c>
      <c r="G712" s="3">
        <v>119</v>
      </c>
      <c r="H712" s="3">
        <v>3667</v>
      </c>
      <c r="I712" s="3">
        <v>3667</v>
      </c>
    </row>
    <row r="713" spans="2:9" ht="32.25" thickBot="1">
      <c r="B713" s="39" t="s">
        <v>13</v>
      </c>
      <c r="C713" s="28" t="s">
        <v>152</v>
      </c>
      <c r="D713" s="7" t="s">
        <v>76</v>
      </c>
      <c r="E713" s="7" t="s">
        <v>118</v>
      </c>
      <c r="F713" s="3">
        <v>1920206590</v>
      </c>
      <c r="G713" s="3">
        <v>244</v>
      </c>
      <c r="H713" s="3">
        <v>293</v>
      </c>
      <c r="I713" s="3">
        <v>293</v>
      </c>
    </row>
    <row r="714" spans="2:9" ht="95.25" thickBot="1">
      <c r="B714" s="334" t="s">
        <v>663</v>
      </c>
      <c r="C714" s="26" t="s">
        <v>152</v>
      </c>
      <c r="D714" s="15" t="s">
        <v>76</v>
      </c>
      <c r="E714" s="15" t="s">
        <v>118</v>
      </c>
      <c r="F714" s="196" t="s">
        <v>672</v>
      </c>
      <c r="G714" s="16"/>
      <c r="H714" s="1">
        <f>SUM(H715:H716)</f>
        <v>1171.8</v>
      </c>
      <c r="I714" s="1">
        <f>SUM(I715:I716)</f>
        <v>1171.8</v>
      </c>
    </row>
    <row r="715" spans="2:9" ht="48" thickBot="1">
      <c r="B715" s="39" t="s">
        <v>231</v>
      </c>
      <c r="C715" s="28" t="s">
        <v>152</v>
      </c>
      <c r="D715" s="7" t="s">
        <v>76</v>
      </c>
      <c r="E715" s="7" t="s">
        <v>118</v>
      </c>
      <c r="F715" s="331" t="s">
        <v>672</v>
      </c>
      <c r="G715" s="3">
        <v>211</v>
      </c>
      <c r="H715" s="3">
        <v>900</v>
      </c>
      <c r="I715" s="3">
        <v>900</v>
      </c>
    </row>
    <row r="716" spans="2:9" ht="79.5" thickBot="1">
      <c r="B716" s="39" t="s">
        <v>10</v>
      </c>
      <c r="C716" s="28" t="s">
        <v>152</v>
      </c>
      <c r="D716" s="7" t="s">
        <v>76</v>
      </c>
      <c r="E716" s="7" t="s">
        <v>118</v>
      </c>
      <c r="F716" s="331" t="s">
        <v>672</v>
      </c>
      <c r="G716" s="3">
        <v>213</v>
      </c>
      <c r="H716" s="3">
        <v>271.8</v>
      </c>
      <c r="I716" s="3">
        <v>271.8</v>
      </c>
    </row>
    <row r="717" spans="2:9" ht="79.5" thickBot="1">
      <c r="B717" s="14" t="s">
        <v>664</v>
      </c>
      <c r="C717" s="26" t="s">
        <v>152</v>
      </c>
      <c r="D717" s="15" t="s">
        <v>76</v>
      </c>
      <c r="E717" s="15" t="s">
        <v>118</v>
      </c>
      <c r="F717" s="196" t="s">
        <v>665</v>
      </c>
      <c r="G717" s="1"/>
      <c r="H717" s="1">
        <v>1005.96</v>
      </c>
      <c r="I717" s="1">
        <v>1005.96</v>
      </c>
    </row>
    <row r="718" spans="2:9" ht="32.25" thickBot="1">
      <c r="B718" s="21" t="s">
        <v>13</v>
      </c>
      <c r="C718" s="28" t="s">
        <v>152</v>
      </c>
      <c r="D718" s="19" t="s">
        <v>76</v>
      </c>
      <c r="E718" s="19" t="s">
        <v>118</v>
      </c>
      <c r="F718" s="201" t="s">
        <v>665</v>
      </c>
      <c r="G718" s="3">
        <v>244</v>
      </c>
      <c r="H718" s="3">
        <v>1005.96</v>
      </c>
      <c r="I718" s="3">
        <v>1005.96</v>
      </c>
    </row>
    <row r="719" spans="2:9" ht="16.5" thickBot="1">
      <c r="B719" s="145" t="s">
        <v>153</v>
      </c>
      <c r="C719" s="144" t="s">
        <v>154</v>
      </c>
      <c r="D719" s="144" t="s">
        <v>76</v>
      </c>
      <c r="E719" s="144" t="s">
        <v>118</v>
      </c>
      <c r="F719" s="144"/>
      <c r="G719" s="144"/>
      <c r="H719" s="327">
        <f>SUM(H732+H725+H720+H729)</f>
        <v>10804.807000000001</v>
      </c>
      <c r="I719" s="327">
        <f>SUM(I732+I725+I720+I729)</f>
        <v>10804.807000000001</v>
      </c>
    </row>
    <row r="720" spans="2:9" ht="16.5" thickBot="1">
      <c r="B720" s="31"/>
      <c r="C720" s="26" t="s">
        <v>154</v>
      </c>
      <c r="D720" s="15" t="s">
        <v>76</v>
      </c>
      <c r="E720" s="15" t="s">
        <v>118</v>
      </c>
      <c r="F720" s="32">
        <v>1920202590</v>
      </c>
      <c r="G720" s="27"/>
      <c r="H720" s="54">
        <f>SUM(H721:H724)</f>
        <v>605</v>
      </c>
      <c r="I720" s="54">
        <f>SUM(I721:I724)</f>
        <v>605</v>
      </c>
    </row>
    <row r="721" spans="2:9" ht="48" thickBot="1">
      <c r="B721" s="5" t="s">
        <v>56</v>
      </c>
      <c r="C721" s="28" t="s">
        <v>154</v>
      </c>
      <c r="D721" s="7" t="s">
        <v>76</v>
      </c>
      <c r="E721" s="7" t="s">
        <v>118</v>
      </c>
      <c r="F721" s="37">
        <v>1920202590</v>
      </c>
      <c r="G721" s="28" t="s">
        <v>81</v>
      </c>
      <c r="H721" s="146">
        <v>231</v>
      </c>
      <c r="I721" s="146">
        <v>231</v>
      </c>
    </row>
    <row r="722" spans="2:9" ht="79.5" thickBot="1">
      <c r="B722" s="39" t="s">
        <v>10</v>
      </c>
      <c r="C722" s="28" t="s">
        <v>154</v>
      </c>
      <c r="D722" s="7" t="s">
        <v>76</v>
      </c>
      <c r="E722" s="7" t="s">
        <v>118</v>
      </c>
      <c r="F722" s="37">
        <v>1920202590</v>
      </c>
      <c r="G722" s="28" t="s">
        <v>598</v>
      </c>
      <c r="H722" s="146">
        <v>70</v>
      </c>
      <c r="I722" s="146">
        <v>70</v>
      </c>
    </row>
    <row r="723" spans="2:9" ht="32.25" thickBot="1">
      <c r="B723" s="39" t="s">
        <v>13</v>
      </c>
      <c r="C723" s="28" t="s">
        <v>154</v>
      </c>
      <c r="D723" s="7" t="s">
        <v>76</v>
      </c>
      <c r="E723" s="7" t="s">
        <v>118</v>
      </c>
      <c r="F723" s="37">
        <v>1920202590</v>
      </c>
      <c r="G723" s="7" t="s">
        <v>122</v>
      </c>
      <c r="H723" s="3">
        <v>271</v>
      </c>
      <c r="I723" s="3">
        <v>271</v>
      </c>
    </row>
    <row r="724" spans="2:9" ht="32.25" thickBot="1">
      <c r="B724" s="273" t="s">
        <v>48</v>
      </c>
      <c r="C724" s="28" t="s">
        <v>154</v>
      </c>
      <c r="D724" s="7" t="s">
        <v>76</v>
      </c>
      <c r="E724" s="7" t="s">
        <v>118</v>
      </c>
      <c r="F724" s="37">
        <v>1920202590</v>
      </c>
      <c r="G724" s="7" t="s">
        <v>121</v>
      </c>
      <c r="H724" s="3">
        <v>33</v>
      </c>
      <c r="I724" s="3">
        <v>33</v>
      </c>
    </row>
    <row r="725" spans="2:9" ht="142.5" thickBot="1">
      <c r="B725" s="167" t="s">
        <v>64</v>
      </c>
      <c r="C725" s="26" t="s">
        <v>154</v>
      </c>
      <c r="D725" s="8" t="s">
        <v>76</v>
      </c>
      <c r="E725" s="8" t="s">
        <v>118</v>
      </c>
      <c r="F725" s="4">
        <v>1920206590</v>
      </c>
      <c r="G725" s="2"/>
      <c r="H725" s="1">
        <f>SUM(H726:H728)</f>
        <v>9352.6</v>
      </c>
      <c r="I725" s="1">
        <f>SUM(I726:I728)</f>
        <v>9352.6</v>
      </c>
    </row>
    <row r="726" spans="2:9" ht="48" thickBot="1">
      <c r="B726" s="5" t="s">
        <v>56</v>
      </c>
      <c r="C726" s="28" t="s">
        <v>154</v>
      </c>
      <c r="D726" s="7" t="s">
        <v>76</v>
      </c>
      <c r="E726" s="7" t="s">
        <v>118</v>
      </c>
      <c r="F726" s="3">
        <v>1920206590</v>
      </c>
      <c r="G726" s="3">
        <v>111</v>
      </c>
      <c r="H726" s="3">
        <v>7141</v>
      </c>
      <c r="I726" s="3">
        <v>7141</v>
      </c>
    </row>
    <row r="727" spans="2:9" ht="79.5" thickBot="1">
      <c r="B727" s="39" t="s">
        <v>10</v>
      </c>
      <c r="C727" s="28" t="s">
        <v>154</v>
      </c>
      <c r="D727" s="7" t="s">
        <v>76</v>
      </c>
      <c r="E727" s="7" t="s">
        <v>118</v>
      </c>
      <c r="F727" s="3">
        <v>1920206590</v>
      </c>
      <c r="G727" s="3">
        <v>119</v>
      </c>
      <c r="H727" s="3">
        <v>2157</v>
      </c>
      <c r="I727" s="3">
        <v>2157</v>
      </c>
    </row>
    <row r="728" spans="2:9" ht="32.25" thickBot="1">
      <c r="B728" s="39" t="s">
        <v>13</v>
      </c>
      <c r="C728" s="28" t="s">
        <v>154</v>
      </c>
      <c r="D728" s="7" t="s">
        <v>76</v>
      </c>
      <c r="E728" s="7" t="s">
        <v>118</v>
      </c>
      <c r="F728" s="3">
        <v>1920206590</v>
      </c>
      <c r="G728" s="3">
        <v>244</v>
      </c>
      <c r="H728" s="3">
        <v>54.6</v>
      </c>
      <c r="I728" s="3">
        <v>54.6</v>
      </c>
    </row>
    <row r="729" spans="2:9" ht="95.25" thickBot="1">
      <c r="B729" s="334" t="s">
        <v>663</v>
      </c>
      <c r="C729" s="26" t="s">
        <v>154</v>
      </c>
      <c r="D729" s="15" t="s">
        <v>76</v>
      </c>
      <c r="E729" s="15" t="s">
        <v>118</v>
      </c>
      <c r="F729" s="196" t="s">
        <v>672</v>
      </c>
      <c r="G729" s="16"/>
      <c r="H729" s="1">
        <f>SUM(H730:H731)</f>
        <v>624.96</v>
      </c>
      <c r="I729" s="1">
        <f>SUM(I730:I731)</f>
        <v>624.96</v>
      </c>
    </row>
    <row r="730" spans="2:9" ht="48" thickBot="1">
      <c r="B730" s="39" t="s">
        <v>231</v>
      </c>
      <c r="C730" s="28" t="s">
        <v>154</v>
      </c>
      <c r="D730" s="7" t="s">
        <v>76</v>
      </c>
      <c r="E730" s="7" t="s">
        <v>118</v>
      </c>
      <c r="F730" s="331" t="s">
        <v>672</v>
      </c>
      <c r="G730" s="3">
        <v>211</v>
      </c>
      <c r="H730" s="3">
        <v>480</v>
      </c>
      <c r="I730" s="3">
        <v>480</v>
      </c>
    </row>
    <row r="731" spans="2:9" ht="79.5" thickBot="1">
      <c r="B731" s="39" t="s">
        <v>10</v>
      </c>
      <c r="C731" s="28" t="s">
        <v>154</v>
      </c>
      <c r="D731" s="7" t="s">
        <v>76</v>
      </c>
      <c r="E731" s="7" t="s">
        <v>118</v>
      </c>
      <c r="F731" s="331" t="s">
        <v>672</v>
      </c>
      <c r="G731" s="3">
        <v>213</v>
      </c>
      <c r="H731" s="3">
        <v>144.96</v>
      </c>
      <c r="I731" s="3">
        <v>144.96</v>
      </c>
    </row>
    <row r="732" spans="2:9" ht="79.5" thickBot="1">
      <c r="B732" s="14" t="s">
        <v>664</v>
      </c>
      <c r="C732" s="26" t="s">
        <v>154</v>
      </c>
      <c r="D732" s="15" t="s">
        <v>76</v>
      </c>
      <c r="E732" s="15" t="s">
        <v>118</v>
      </c>
      <c r="F732" s="196" t="s">
        <v>665</v>
      </c>
      <c r="G732" s="1"/>
      <c r="H732" s="1">
        <v>222.24700000000001</v>
      </c>
      <c r="I732" s="1">
        <v>222.24700000000001</v>
      </c>
    </row>
    <row r="733" spans="2:9" ht="32.25" thickBot="1">
      <c r="B733" s="21" t="s">
        <v>13</v>
      </c>
      <c r="C733" s="28" t="s">
        <v>154</v>
      </c>
      <c r="D733" s="19" t="s">
        <v>76</v>
      </c>
      <c r="E733" s="19" t="s">
        <v>118</v>
      </c>
      <c r="F733" s="201" t="s">
        <v>665</v>
      </c>
      <c r="G733" s="3">
        <v>244</v>
      </c>
      <c r="H733" s="3">
        <v>222.24700000000001</v>
      </c>
      <c r="I733" s="3">
        <v>222.24700000000001</v>
      </c>
    </row>
    <row r="734" spans="2:9" ht="32.25" thickBot="1">
      <c r="B734" s="145" t="s">
        <v>155</v>
      </c>
      <c r="C734" s="144" t="s">
        <v>156</v>
      </c>
      <c r="D734" s="144" t="s">
        <v>76</v>
      </c>
      <c r="E734" s="144" t="s">
        <v>118</v>
      </c>
      <c r="F734" s="144"/>
      <c r="G734" s="144"/>
      <c r="H734" s="327">
        <f>SUM(H748+H741+H735+H745)</f>
        <v>16822.344000000001</v>
      </c>
      <c r="I734" s="327">
        <f>SUM(I748+I741+I735+I745)</f>
        <v>16822.344000000001</v>
      </c>
    </row>
    <row r="735" spans="2:9" ht="16.5" thickBot="1">
      <c r="B735" s="31"/>
      <c r="C735" s="26" t="s">
        <v>156</v>
      </c>
      <c r="D735" s="15" t="s">
        <v>76</v>
      </c>
      <c r="E735" s="15" t="s">
        <v>118</v>
      </c>
      <c r="F735" s="32">
        <v>1920202590</v>
      </c>
      <c r="G735" s="27"/>
      <c r="H735" s="311">
        <f>SUM(H736:H740)</f>
        <v>1671.1</v>
      </c>
      <c r="I735" s="311">
        <f>SUM(I736:I740)</f>
        <v>1671.1</v>
      </c>
    </row>
    <row r="736" spans="2:9" ht="48" thickBot="1">
      <c r="B736" s="5" t="s">
        <v>56</v>
      </c>
      <c r="C736" s="28" t="s">
        <v>156</v>
      </c>
      <c r="D736" s="7" t="s">
        <v>76</v>
      </c>
      <c r="E736" s="7" t="s">
        <v>118</v>
      </c>
      <c r="F736" s="37">
        <v>1920202590</v>
      </c>
      <c r="G736" s="28" t="s">
        <v>81</v>
      </c>
      <c r="H736" s="146">
        <v>384</v>
      </c>
      <c r="I736" s="146">
        <v>384</v>
      </c>
    </row>
    <row r="737" spans="2:9" ht="79.5" thickBot="1">
      <c r="B737" s="39" t="s">
        <v>10</v>
      </c>
      <c r="C737" s="28" t="s">
        <v>156</v>
      </c>
      <c r="D737" s="7" t="s">
        <v>76</v>
      </c>
      <c r="E737" s="7" t="s">
        <v>118</v>
      </c>
      <c r="F737" s="37">
        <v>1920202590</v>
      </c>
      <c r="G737" s="28" t="s">
        <v>598</v>
      </c>
      <c r="H737" s="146">
        <v>116</v>
      </c>
      <c r="I737" s="146">
        <v>116</v>
      </c>
    </row>
    <row r="738" spans="2:9" ht="32.25" thickBot="1">
      <c r="B738" s="39" t="s">
        <v>13</v>
      </c>
      <c r="C738" s="28" t="s">
        <v>156</v>
      </c>
      <c r="D738" s="7" t="s">
        <v>76</v>
      </c>
      <c r="E738" s="7" t="s">
        <v>118</v>
      </c>
      <c r="F738" s="37">
        <v>1920202590</v>
      </c>
      <c r="G738" s="7" t="s">
        <v>122</v>
      </c>
      <c r="H738" s="3">
        <v>713</v>
      </c>
      <c r="I738" s="3">
        <v>713</v>
      </c>
    </row>
    <row r="739" spans="2:9" ht="48" thickBot="1">
      <c r="B739" s="169" t="s">
        <v>656</v>
      </c>
      <c r="C739" s="213" t="s">
        <v>156</v>
      </c>
      <c r="D739" s="185" t="s">
        <v>76</v>
      </c>
      <c r="E739" s="185" t="s">
        <v>118</v>
      </c>
      <c r="F739" s="328">
        <v>1920202590</v>
      </c>
      <c r="G739" s="185" t="s">
        <v>657</v>
      </c>
      <c r="H739" s="184">
        <v>70.099999999999994</v>
      </c>
      <c r="I739" s="184">
        <v>70.099999999999994</v>
      </c>
    </row>
    <row r="740" spans="2:9" ht="32.25" thickBot="1">
      <c r="B740" s="273" t="s">
        <v>48</v>
      </c>
      <c r="C740" s="28" t="s">
        <v>156</v>
      </c>
      <c r="D740" s="7" t="s">
        <v>76</v>
      </c>
      <c r="E740" s="7" t="s">
        <v>118</v>
      </c>
      <c r="F740" s="37">
        <v>1920202590</v>
      </c>
      <c r="G740" s="7" t="s">
        <v>121</v>
      </c>
      <c r="H740" s="3">
        <v>388</v>
      </c>
      <c r="I740" s="3">
        <v>388</v>
      </c>
    </row>
    <row r="741" spans="2:9" ht="142.5" thickBot="1">
      <c r="B741" s="167" t="s">
        <v>64</v>
      </c>
      <c r="C741" s="26" t="s">
        <v>156</v>
      </c>
      <c r="D741" s="8" t="s">
        <v>76</v>
      </c>
      <c r="E741" s="8" t="s">
        <v>118</v>
      </c>
      <c r="F741" s="4">
        <v>1920206590</v>
      </c>
      <c r="G741" s="2"/>
      <c r="H741" s="1">
        <f>SUM(H742:H744)</f>
        <v>13555</v>
      </c>
      <c r="I741" s="1">
        <f>SUM(I742:I744)</f>
        <v>13555</v>
      </c>
    </row>
    <row r="742" spans="2:9" ht="48" thickBot="1">
      <c r="B742" s="5" t="s">
        <v>56</v>
      </c>
      <c r="C742" s="28" t="s">
        <v>156</v>
      </c>
      <c r="D742" s="7" t="s">
        <v>76</v>
      </c>
      <c r="E742" s="7" t="s">
        <v>118</v>
      </c>
      <c r="F742" s="3">
        <v>1920206590</v>
      </c>
      <c r="G742" s="3">
        <v>111</v>
      </c>
      <c r="H742" s="3">
        <v>10245</v>
      </c>
      <c r="I742" s="3">
        <v>10245</v>
      </c>
    </row>
    <row r="743" spans="2:9" ht="79.5" thickBot="1">
      <c r="B743" s="39" t="s">
        <v>10</v>
      </c>
      <c r="C743" s="28" t="s">
        <v>156</v>
      </c>
      <c r="D743" s="7" t="s">
        <v>76</v>
      </c>
      <c r="E743" s="7" t="s">
        <v>118</v>
      </c>
      <c r="F743" s="3">
        <v>1920206590</v>
      </c>
      <c r="G743" s="3">
        <v>119</v>
      </c>
      <c r="H743" s="3">
        <v>3094</v>
      </c>
      <c r="I743" s="3">
        <v>3094</v>
      </c>
    </row>
    <row r="744" spans="2:9" ht="32.25" thickBot="1">
      <c r="B744" s="39" t="s">
        <v>13</v>
      </c>
      <c r="C744" s="28" t="s">
        <v>156</v>
      </c>
      <c r="D744" s="7" t="s">
        <v>76</v>
      </c>
      <c r="E744" s="7" t="s">
        <v>118</v>
      </c>
      <c r="F744" s="3">
        <v>1920206590</v>
      </c>
      <c r="G744" s="3">
        <v>244</v>
      </c>
      <c r="H744" s="3">
        <v>216</v>
      </c>
      <c r="I744" s="3">
        <v>216</v>
      </c>
    </row>
    <row r="745" spans="2:9" ht="95.25" thickBot="1">
      <c r="B745" s="334" t="s">
        <v>663</v>
      </c>
      <c r="C745" s="26" t="s">
        <v>156</v>
      </c>
      <c r="D745" s="15" t="s">
        <v>76</v>
      </c>
      <c r="E745" s="15" t="s">
        <v>118</v>
      </c>
      <c r="F745" s="196" t="s">
        <v>672</v>
      </c>
      <c r="G745" s="16"/>
      <c r="H745" s="3">
        <f>SUM(H746:H747)</f>
        <v>859.31999999999994</v>
      </c>
      <c r="I745" s="3">
        <f>SUM(I746:I747)</f>
        <v>859.31999999999994</v>
      </c>
    </row>
    <row r="746" spans="2:9" ht="48" thickBot="1">
      <c r="B746" s="39" t="s">
        <v>231</v>
      </c>
      <c r="C746" s="28" t="s">
        <v>156</v>
      </c>
      <c r="D746" s="7" t="s">
        <v>76</v>
      </c>
      <c r="E746" s="7" t="s">
        <v>118</v>
      </c>
      <c r="F746" s="331" t="s">
        <v>672</v>
      </c>
      <c r="G746" s="3">
        <v>211</v>
      </c>
      <c r="H746" s="3">
        <v>660</v>
      </c>
      <c r="I746" s="3">
        <v>660</v>
      </c>
    </row>
    <row r="747" spans="2:9" ht="79.5" thickBot="1">
      <c r="B747" s="39" t="s">
        <v>10</v>
      </c>
      <c r="C747" s="28" t="s">
        <v>156</v>
      </c>
      <c r="D747" s="7" t="s">
        <v>76</v>
      </c>
      <c r="E747" s="7" t="s">
        <v>118</v>
      </c>
      <c r="F747" s="331" t="s">
        <v>672</v>
      </c>
      <c r="G747" s="3">
        <v>213</v>
      </c>
      <c r="H747" s="3">
        <v>199.32</v>
      </c>
      <c r="I747" s="3">
        <v>199.32</v>
      </c>
    </row>
    <row r="748" spans="2:9" ht="79.5" thickBot="1">
      <c r="B748" s="14" t="s">
        <v>664</v>
      </c>
      <c r="C748" s="26" t="s">
        <v>156</v>
      </c>
      <c r="D748" s="15" t="s">
        <v>76</v>
      </c>
      <c r="E748" s="15" t="s">
        <v>118</v>
      </c>
      <c r="F748" s="196" t="s">
        <v>665</v>
      </c>
      <c r="G748" s="1"/>
      <c r="H748" s="1">
        <v>736.92399999999998</v>
      </c>
      <c r="I748" s="1">
        <v>736.92399999999998</v>
      </c>
    </row>
    <row r="749" spans="2:9" ht="32.25" thickBot="1">
      <c r="B749" s="21" t="s">
        <v>13</v>
      </c>
      <c r="C749" s="28" t="s">
        <v>156</v>
      </c>
      <c r="D749" s="19" t="s">
        <v>76</v>
      </c>
      <c r="E749" s="19" t="s">
        <v>118</v>
      </c>
      <c r="F749" s="201" t="s">
        <v>665</v>
      </c>
      <c r="G749" s="3">
        <v>244</v>
      </c>
      <c r="H749" s="3">
        <v>736.92399999999998</v>
      </c>
      <c r="I749" s="3">
        <v>736.92399999999998</v>
      </c>
    </row>
    <row r="750" spans="2:9" ht="16.5" thickBot="1">
      <c r="B750" s="145" t="s">
        <v>157</v>
      </c>
      <c r="C750" s="144" t="s">
        <v>158</v>
      </c>
      <c r="D750" s="144" t="s">
        <v>76</v>
      </c>
      <c r="E750" s="144" t="s">
        <v>118</v>
      </c>
      <c r="F750" s="144"/>
      <c r="G750" s="144"/>
      <c r="H750" s="327">
        <f>SUM(H763+H756+H751+H760)</f>
        <v>13328.511</v>
      </c>
      <c r="I750" s="327">
        <f>SUM(I763+I756+I751+I760)</f>
        <v>13328.511</v>
      </c>
    </row>
    <row r="751" spans="2:9" ht="16.5" thickBot="1">
      <c r="B751" s="31"/>
      <c r="C751" s="26" t="s">
        <v>158</v>
      </c>
      <c r="D751" s="15" t="s">
        <v>76</v>
      </c>
      <c r="E751" s="15" t="s">
        <v>118</v>
      </c>
      <c r="F751" s="32">
        <v>1920202590</v>
      </c>
      <c r="G751" s="27"/>
      <c r="H751" s="54">
        <f>SUM(H752:H755)</f>
        <v>709</v>
      </c>
      <c r="I751" s="54">
        <f>SUM(I752:I755)</f>
        <v>709</v>
      </c>
    </row>
    <row r="752" spans="2:9" ht="48" thickBot="1">
      <c r="B752" s="5" t="s">
        <v>56</v>
      </c>
      <c r="C752" s="28" t="s">
        <v>158</v>
      </c>
      <c r="D752" s="7" t="s">
        <v>76</v>
      </c>
      <c r="E752" s="7" t="s">
        <v>118</v>
      </c>
      <c r="F752" s="37">
        <v>1920202590</v>
      </c>
      <c r="G752" s="28" t="s">
        <v>81</v>
      </c>
      <c r="H752" s="146">
        <v>231</v>
      </c>
      <c r="I752" s="146">
        <v>231</v>
      </c>
    </row>
    <row r="753" spans="2:9" ht="79.5" thickBot="1">
      <c r="B753" s="39" t="s">
        <v>10</v>
      </c>
      <c r="C753" s="28" t="s">
        <v>158</v>
      </c>
      <c r="D753" s="7" t="s">
        <v>76</v>
      </c>
      <c r="E753" s="7" t="s">
        <v>118</v>
      </c>
      <c r="F753" s="37">
        <v>1920202590</v>
      </c>
      <c r="G753" s="28" t="s">
        <v>598</v>
      </c>
      <c r="H753" s="146">
        <v>70</v>
      </c>
      <c r="I753" s="146">
        <v>70</v>
      </c>
    </row>
    <row r="754" spans="2:9" ht="32.25" thickBot="1">
      <c r="B754" s="39" t="s">
        <v>13</v>
      </c>
      <c r="C754" s="28" t="s">
        <v>158</v>
      </c>
      <c r="D754" s="7" t="s">
        <v>76</v>
      </c>
      <c r="E754" s="7" t="s">
        <v>118</v>
      </c>
      <c r="F754" s="37">
        <v>1920202590</v>
      </c>
      <c r="G754" s="7" t="s">
        <v>122</v>
      </c>
      <c r="H754" s="3">
        <v>310</v>
      </c>
      <c r="I754" s="3">
        <v>310</v>
      </c>
    </row>
    <row r="755" spans="2:9" ht="32.25" thickBot="1">
      <c r="B755" s="273" t="s">
        <v>48</v>
      </c>
      <c r="C755" s="28" t="s">
        <v>158</v>
      </c>
      <c r="D755" s="7" t="s">
        <v>76</v>
      </c>
      <c r="E755" s="7" t="s">
        <v>118</v>
      </c>
      <c r="F755" s="37">
        <v>1920202590</v>
      </c>
      <c r="G755" s="7" t="s">
        <v>121</v>
      </c>
      <c r="H755" s="3">
        <v>98</v>
      </c>
      <c r="I755" s="3">
        <v>98</v>
      </c>
    </row>
    <row r="756" spans="2:9" ht="142.5" thickBot="1">
      <c r="B756" s="167" t="s">
        <v>64</v>
      </c>
      <c r="C756" s="26" t="s">
        <v>158</v>
      </c>
      <c r="D756" s="8" t="s">
        <v>76</v>
      </c>
      <c r="E756" s="8" t="s">
        <v>118</v>
      </c>
      <c r="F756" s="4">
        <v>1920206590</v>
      </c>
      <c r="G756" s="2"/>
      <c r="H756" s="1">
        <f>SUM(H757:H759)</f>
        <v>11304</v>
      </c>
      <c r="I756" s="1">
        <f>SUM(I757:I759)</f>
        <v>11304</v>
      </c>
    </row>
    <row r="757" spans="2:9" ht="48" thickBot="1">
      <c r="B757" s="5" t="s">
        <v>56</v>
      </c>
      <c r="C757" s="28" t="s">
        <v>158</v>
      </c>
      <c r="D757" s="7" t="s">
        <v>76</v>
      </c>
      <c r="E757" s="7" t="s">
        <v>118</v>
      </c>
      <c r="F757" s="3">
        <v>1920206590</v>
      </c>
      <c r="G757" s="3">
        <v>111</v>
      </c>
      <c r="H757" s="3">
        <v>8591</v>
      </c>
      <c r="I757" s="3">
        <v>8591</v>
      </c>
    </row>
    <row r="758" spans="2:9" ht="79.5" thickBot="1">
      <c r="B758" s="39" t="s">
        <v>10</v>
      </c>
      <c r="C758" s="28" t="s">
        <v>158</v>
      </c>
      <c r="D758" s="7" t="s">
        <v>76</v>
      </c>
      <c r="E758" s="7" t="s">
        <v>118</v>
      </c>
      <c r="F758" s="3">
        <v>1920206590</v>
      </c>
      <c r="G758" s="3">
        <v>119</v>
      </c>
      <c r="H758" s="3">
        <v>2595</v>
      </c>
      <c r="I758" s="3">
        <v>2595</v>
      </c>
    </row>
    <row r="759" spans="2:9" ht="32.25" thickBot="1">
      <c r="B759" s="39" t="s">
        <v>13</v>
      </c>
      <c r="C759" s="28" t="s">
        <v>158</v>
      </c>
      <c r="D759" s="7" t="s">
        <v>76</v>
      </c>
      <c r="E759" s="7" t="s">
        <v>118</v>
      </c>
      <c r="F759" s="3">
        <v>1920206590</v>
      </c>
      <c r="G759" s="3">
        <v>244</v>
      </c>
      <c r="H759" s="3">
        <v>118</v>
      </c>
      <c r="I759" s="3">
        <v>118</v>
      </c>
    </row>
    <row r="760" spans="2:9" ht="95.25" thickBot="1">
      <c r="B760" s="334" t="s">
        <v>663</v>
      </c>
      <c r="C760" s="26" t="s">
        <v>158</v>
      </c>
      <c r="D760" s="15" t="s">
        <v>76</v>
      </c>
      <c r="E760" s="15" t="s">
        <v>118</v>
      </c>
      <c r="F760" s="196" t="s">
        <v>672</v>
      </c>
      <c r="G760" s="16"/>
      <c r="H760" s="1">
        <f>SUM(H761:H762)</f>
        <v>859.31999999999994</v>
      </c>
      <c r="I760" s="1">
        <f>SUM(I761:I762)</f>
        <v>859.31999999999994</v>
      </c>
    </row>
    <row r="761" spans="2:9" ht="48" thickBot="1">
      <c r="B761" s="39" t="s">
        <v>231</v>
      </c>
      <c r="C761" s="28" t="s">
        <v>158</v>
      </c>
      <c r="D761" s="7" t="s">
        <v>76</v>
      </c>
      <c r="E761" s="7" t="s">
        <v>118</v>
      </c>
      <c r="F761" s="331" t="s">
        <v>672</v>
      </c>
      <c r="G761" s="3">
        <v>211</v>
      </c>
      <c r="H761" s="3">
        <v>660</v>
      </c>
      <c r="I761" s="3">
        <v>660</v>
      </c>
    </row>
    <row r="762" spans="2:9" ht="79.5" thickBot="1">
      <c r="B762" s="39" t="s">
        <v>10</v>
      </c>
      <c r="C762" s="28" t="s">
        <v>158</v>
      </c>
      <c r="D762" s="7" t="s">
        <v>76</v>
      </c>
      <c r="E762" s="7" t="s">
        <v>118</v>
      </c>
      <c r="F762" s="331" t="s">
        <v>672</v>
      </c>
      <c r="G762" s="3">
        <v>213</v>
      </c>
      <c r="H762" s="3">
        <v>199.32</v>
      </c>
      <c r="I762" s="3">
        <v>199.32</v>
      </c>
    </row>
    <row r="763" spans="2:9" ht="79.5" thickBot="1">
      <c r="B763" s="14" t="s">
        <v>664</v>
      </c>
      <c r="C763" s="26" t="s">
        <v>158</v>
      </c>
      <c r="D763" s="15" t="s">
        <v>76</v>
      </c>
      <c r="E763" s="15" t="s">
        <v>118</v>
      </c>
      <c r="F763" s="196" t="s">
        <v>665</v>
      </c>
      <c r="G763" s="1"/>
      <c r="H763" s="1">
        <v>456.19099999999997</v>
      </c>
      <c r="I763" s="1">
        <v>456.19099999999997</v>
      </c>
    </row>
    <row r="764" spans="2:9" ht="32.25" thickBot="1">
      <c r="B764" s="21" t="s">
        <v>13</v>
      </c>
      <c r="C764" s="28" t="s">
        <v>158</v>
      </c>
      <c r="D764" s="19" t="s">
        <v>76</v>
      </c>
      <c r="E764" s="19" t="s">
        <v>118</v>
      </c>
      <c r="F764" s="201" t="s">
        <v>665</v>
      </c>
      <c r="G764" s="3">
        <v>244</v>
      </c>
      <c r="H764" s="3">
        <v>456.19099999999997</v>
      </c>
      <c r="I764" s="3">
        <v>456.19099999999997</v>
      </c>
    </row>
    <row r="765" spans="2:9" ht="16.5" thickBot="1">
      <c r="B765" s="145" t="s">
        <v>159</v>
      </c>
      <c r="C765" s="144" t="s">
        <v>160</v>
      </c>
      <c r="D765" s="144" t="s">
        <v>76</v>
      </c>
      <c r="E765" s="144" t="s">
        <v>118</v>
      </c>
      <c r="F765" s="144"/>
      <c r="G765" s="144"/>
      <c r="H765" s="327">
        <f>SUM(H779+H772+H766+H776)</f>
        <v>12775.533000000001</v>
      </c>
      <c r="I765" s="327">
        <f>SUM(I779+I772+I766+I776)</f>
        <v>12775.533000000001</v>
      </c>
    </row>
    <row r="766" spans="2:9" ht="16.5" thickBot="1">
      <c r="B766" s="31"/>
      <c r="C766" s="27"/>
      <c r="D766" s="27"/>
      <c r="E766" s="27"/>
      <c r="F766" s="27"/>
      <c r="G766" s="27"/>
      <c r="H766" s="311">
        <f>SUM(H767:H771)</f>
        <v>663.6</v>
      </c>
      <c r="I766" s="311">
        <f>SUM(I767:I771)</f>
        <v>663.6</v>
      </c>
    </row>
    <row r="767" spans="2:9" ht="48" thickBot="1">
      <c r="B767" s="5" t="s">
        <v>56</v>
      </c>
      <c r="C767" s="28" t="s">
        <v>160</v>
      </c>
      <c r="D767" s="7" t="s">
        <v>76</v>
      </c>
      <c r="E767" s="7" t="s">
        <v>118</v>
      </c>
      <c r="F767" s="37">
        <v>1920202590</v>
      </c>
      <c r="G767" s="28" t="s">
        <v>81</v>
      </c>
      <c r="H767" s="146">
        <v>231</v>
      </c>
      <c r="I767" s="146">
        <v>231</v>
      </c>
    </row>
    <row r="768" spans="2:9" ht="79.5" thickBot="1">
      <c r="B768" s="39" t="s">
        <v>10</v>
      </c>
      <c r="C768" s="28" t="s">
        <v>160</v>
      </c>
      <c r="D768" s="7" t="s">
        <v>76</v>
      </c>
      <c r="E768" s="7" t="s">
        <v>118</v>
      </c>
      <c r="F768" s="37">
        <v>1920202590</v>
      </c>
      <c r="G768" s="28" t="s">
        <v>598</v>
      </c>
      <c r="H768" s="146">
        <v>70</v>
      </c>
      <c r="I768" s="146">
        <v>70</v>
      </c>
    </row>
    <row r="769" spans="2:9" ht="32.25" thickBot="1">
      <c r="B769" s="39" t="s">
        <v>13</v>
      </c>
      <c r="C769" s="28" t="s">
        <v>160</v>
      </c>
      <c r="D769" s="7" t="s">
        <v>76</v>
      </c>
      <c r="E769" s="7" t="s">
        <v>118</v>
      </c>
      <c r="F769" s="37">
        <v>1920202590</v>
      </c>
      <c r="G769" s="7" t="s">
        <v>122</v>
      </c>
      <c r="H769" s="3">
        <v>235</v>
      </c>
      <c r="I769" s="3">
        <v>235</v>
      </c>
    </row>
    <row r="770" spans="2:9" ht="48" thickBot="1">
      <c r="B770" s="169" t="s">
        <v>656</v>
      </c>
      <c r="C770" s="213" t="s">
        <v>160</v>
      </c>
      <c r="D770" s="185" t="s">
        <v>76</v>
      </c>
      <c r="E770" s="185" t="s">
        <v>118</v>
      </c>
      <c r="F770" s="328">
        <v>1920202590</v>
      </c>
      <c r="G770" s="185" t="s">
        <v>657</v>
      </c>
      <c r="H770" s="184">
        <v>17.600000000000001</v>
      </c>
      <c r="I770" s="184">
        <v>17.600000000000001</v>
      </c>
    </row>
    <row r="771" spans="2:9" ht="32.25" thickBot="1">
      <c r="B771" s="273" t="s">
        <v>48</v>
      </c>
      <c r="C771" s="28" t="s">
        <v>160</v>
      </c>
      <c r="D771" s="7" t="s">
        <v>76</v>
      </c>
      <c r="E771" s="7" t="s">
        <v>118</v>
      </c>
      <c r="F771" s="37">
        <v>1920202590</v>
      </c>
      <c r="G771" s="7" t="s">
        <v>121</v>
      </c>
      <c r="H771" s="3">
        <v>110</v>
      </c>
      <c r="I771" s="3">
        <v>110</v>
      </c>
    </row>
    <row r="772" spans="2:9" ht="142.5" thickBot="1">
      <c r="B772" s="167" t="s">
        <v>64</v>
      </c>
      <c r="C772" s="26" t="s">
        <v>160</v>
      </c>
      <c r="D772" s="8" t="s">
        <v>76</v>
      </c>
      <c r="E772" s="8" t="s">
        <v>118</v>
      </c>
      <c r="F772" s="4">
        <v>1920206590</v>
      </c>
      <c r="G772" s="2"/>
      <c r="H772" s="1">
        <f>SUM(H773:H775)</f>
        <v>11050</v>
      </c>
      <c r="I772" s="1">
        <f>SUM(I773:I775)</f>
        <v>11050</v>
      </c>
    </row>
    <row r="773" spans="2:9" ht="48" thickBot="1">
      <c r="B773" s="5" t="s">
        <v>56</v>
      </c>
      <c r="C773" s="28" t="s">
        <v>160</v>
      </c>
      <c r="D773" s="7" t="s">
        <v>76</v>
      </c>
      <c r="E773" s="7" t="s">
        <v>118</v>
      </c>
      <c r="F773" s="3">
        <v>1920206590</v>
      </c>
      <c r="G773" s="3">
        <v>111</v>
      </c>
      <c r="H773" s="3">
        <v>8415</v>
      </c>
      <c r="I773" s="3">
        <v>8415</v>
      </c>
    </row>
    <row r="774" spans="2:9" ht="79.5" thickBot="1">
      <c r="B774" s="39" t="s">
        <v>10</v>
      </c>
      <c r="C774" s="28" t="s">
        <v>160</v>
      </c>
      <c r="D774" s="7" t="s">
        <v>76</v>
      </c>
      <c r="E774" s="7" t="s">
        <v>118</v>
      </c>
      <c r="F774" s="3">
        <v>1920206590</v>
      </c>
      <c r="G774" s="3">
        <v>119</v>
      </c>
      <c r="H774" s="3">
        <v>2541</v>
      </c>
      <c r="I774" s="3">
        <v>2541</v>
      </c>
    </row>
    <row r="775" spans="2:9" ht="32.25" thickBot="1">
      <c r="B775" s="39" t="s">
        <v>13</v>
      </c>
      <c r="C775" s="28" t="s">
        <v>160</v>
      </c>
      <c r="D775" s="7" t="s">
        <v>76</v>
      </c>
      <c r="E775" s="7" t="s">
        <v>118</v>
      </c>
      <c r="F775" s="3">
        <v>1920206590</v>
      </c>
      <c r="G775" s="3">
        <v>244</v>
      </c>
      <c r="H775" s="3">
        <v>94</v>
      </c>
      <c r="I775" s="3">
        <v>94</v>
      </c>
    </row>
    <row r="776" spans="2:9" ht="95.25" thickBot="1">
      <c r="B776" s="334" t="s">
        <v>663</v>
      </c>
      <c r="C776" s="26" t="s">
        <v>160</v>
      </c>
      <c r="D776" s="15" t="s">
        <v>76</v>
      </c>
      <c r="E776" s="15" t="s">
        <v>118</v>
      </c>
      <c r="F776" s="196" t="s">
        <v>672</v>
      </c>
      <c r="G776" s="16"/>
      <c r="H776" s="1">
        <f>SUM(H777:H778)</f>
        <v>781.2</v>
      </c>
      <c r="I776" s="1">
        <f>SUM(I777:I778)</f>
        <v>781.2</v>
      </c>
    </row>
    <row r="777" spans="2:9" ht="48" thickBot="1">
      <c r="B777" s="39" t="s">
        <v>231</v>
      </c>
      <c r="C777" s="28" t="s">
        <v>160</v>
      </c>
      <c r="D777" s="7" t="s">
        <v>76</v>
      </c>
      <c r="E777" s="7" t="s">
        <v>118</v>
      </c>
      <c r="F777" s="331" t="s">
        <v>672</v>
      </c>
      <c r="G777" s="3">
        <v>211</v>
      </c>
      <c r="H777" s="3">
        <v>600</v>
      </c>
      <c r="I777" s="3">
        <v>600</v>
      </c>
    </row>
    <row r="778" spans="2:9" ht="79.5" thickBot="1">
      <c r="B778" s="39" t="s">
        <v>10</v>
      </c>
      <c r="C778" s="28" t="s">
        <v>160</v>
      </c>
      <c r="D778" s="7" t="s">
        <v>76</v>
      </c>
      <c r="E778" s="7" t="s">
        <v>118</v>
      </c>
      <c r="F778" s="331" t="s">
        <v>672</v>
      </c>
      <c r="G778" s="3">
        <v>213</v>
      </c>
      <c r="H778" s="3">
        <v>181.2</v>
      </c>
      <c r="I778" s="3">
        <v>181.2</v>
      </c>
    </row>
    <row r="779" spans="2:9" ht="79.5" thickBot="1">
      <c r="B779" s="14" t="s">
        <v>664</v>
      </c>
      <c r="C779" s="26" t="s">
        <v>160</v>
      </c>
      <c r="D779" s="15" t="s">
        <v>76</v>
      </c>
      <c r="E779" s="15" t="s">
        <v>118</v>
      </c>
      <c r="F779" s="196" t="s">
        <v>665</v>
      </c>
      <c r="G779" s="1"/>
      <c r="H779" s="1">
        <v>280.733</v>
      </c>
      <c r="I779" s="1">
        <v>280.733</v>
      </c>
    </row>
    <row r="780" spans="2:9" ht="32.25" thickBot="1">
      <c r="B780" s="21" t="s">
        <v>13</v>
      </c>
      <c r="C780" s="28" t="s">
        <v>160</v>
      </c>
      <c r="D780" s="19" t="s">
        <v>76</v>
      </c>
      <c r="E780" s="19" t="s">
        <v>118</v>
      </c>
      <c r="F780" s="201" t="s">
        <v>665</v>
      </c>
      <c r="G780" s="3">
        <v>244</v>
      </c>
      <c r="H780" s="3">
        <v>280.733</v>
      </c>
      <c r="I780" s="3">
        <v>280.733</v>
      </c>
    </row>
    <row r="781" spans="2:9" ht="16.5" thickBot="1">
      <c r="B781" s="145" t="s">
        <v>161</v>
      </c>
      <c r="C781" s="144" t="s">
        <v>162</v>
      </c>
      <c r="D781" s="144" t="s">
        <v>76</v>
      </c>
      <c r="E781" s="144" t="s">
        <v>118</v>
      </c>
      <c r="F781" s="144"/>
      <c r="G781" s="144"/>
      <c r="H781" s="327">
        <f>SUM(H782+H788+H795+H792)</f>
        <v>14281.57</v>
      </c>
      <c r="I781" s="327">
        <f>SUM(I782+I788+I795+I792)</f>
        <v>14281.57</v>
      </c>
    </row>
    <row r="782" spans="2:9" ht="16.5" thickBot="1">
      <c r="B782" s="31"/>
      <c r="C782" s="26" t="s">
        <v>162</v>
      </c>
      <c r="D782" s="15" t="s">
        <v>76</v>
      </c>
      <c r="E782" s="15" t="s">
        <v>118</v>
      </c>
      <c r="F782" s="32">
        <v>1920202590</v>
      </c>
      <c r="G782" s="27"/>
      <c r="H782" s="311">
        <f>SUM(H783:H787)</f>
        <v>1085.5999999999999</v>
      </c>
      <c r="I782" s="311">
        <f>SUM(I783:I787)</f>
        <v>1085.5999999999999</v>
      </c>
    </row>
    <row r="783" spans="2:9" ht="48" thickBot="1">
      <c r="B783" s="5" t="s">
        <v>56</v>
      </c>
      <c r="C783" s="28" t="s">
        <v>162</v>
      </c>
      <c r="D783" s="7" t="s">
        <v>76</v>
      </c>
      <c r="E783" s="7" t="s">
        <v>118</v>
      </c>
      <c r="F783" s="37">
        <v>1920202590</v>
      </c>
      <c r="G783" s="28" t="s">
        <v>81</v>
      </c>
      <c r="H783" s="146">
        <v>307</v>
      </c>
      <c r="I783" s="146">
        <v>307</v>
      </c>
    </row>
    <row r="784" spans="2:9" ht="79.5" thickBot="1">
      <c r="B784" s="39" t="s">
        <v>10</v>
      </c>
      <c r="C784" s="28" t="s">
        <v>162</v>
      </c>
      <c r="D784" s="7" t="s">
        <v>76</v>
      </c>
      <c r="E784" s="7" t="s">
        <v>118</v>
      </c>
      <c r="F784" s="37">
        <v>1920202590</v>
      </c>
      <c r="G784" s="7" t="s">
        <v>598</v>
      </c>
      <c r="H784" s="3">
        <v>93</v>
      </c>
      <c r="I784" s="3">
        <v>93</v>
      </c>
    </row>
    <row r="785" spans="2:9" ht="32.25" thickBot="1">
      <c r="B785" s="39" t="s">
        <v>13</v>
      </c>
      <c r="C785" s="28" t="s">
        <v>162</v>
      </c>
      <c r="D785" s="7" t="s">
        <v>76</v>
      </c>
      <c r="E785" s="7" t="s">
        <v>118</v>
      </c>
      <c r="F785" s="37">
        <v>1920202590</v>
      </c>
      <c r="G785" s="7" t="s">
        <v>122</v>
      </c>
      <c r="H785" s="3">
        <v>555</v>
      </c>
      <c r="I785" s="3">
        <v>555</v>
      </c>
    </row>
    <row r="786" spans="2:9" ht="48" thickBot="1">
      <c r="B786" s="169" t="s">
        <v>656</v>
      </c>
      <c r="C786" s="213" t="s">
        <v>162</v>
      </c>
      <c r="D786" s="185" t="s">
        <v>76</v>
      </c>
      <c r="E786" s="185" t="s">
        <v>118</v>
      </c>
      <c r="F786" s="328">
        <v>1920202590</v>
      </c>
      <c r="G786" s="185" t="s">
        <v>657</v>
      </c>
      <c r="H786" s="184">
        <v>17.600000000000001</v>
      </c>
      <c r="I786" s="184">
        <v>17.600000000000001</v>
      </c>
    </row>
    <row r="787" spans="2:9" ht="32.25" thickBot="1">
      <c r="B787" s="273" t="s">
        <v>48</v>
      </c>
      <c r="C787" s="28" t="s">
        <v>162</v>
      </c>
      <c r="D787" s="7" t="s">
        <v>76</v>
      </c>
      <c r="E787" s="7" t="s">
        <v>118</v>
      </c>
      <c r="F787" s="37">
        <v>1920202590</v>
      </c>
      <c r="G787" s="7" t="s">
        <v>121</v>
      </c>
      <c r="H787" s="3">
        <v>113</v>
      </c>
      <c r="I787" s="3">
        <v>113</v>
      </c>
    </row>
    <row r="788" spans="2:9" ht="142.5" thickBot="1">
      <c r="B788" s="167" t="s">
        <v>64</v>
      </c>
      <c r="C788" s="26" t="s">
        <v>162</v>
      </c>
      <c r="D788" s="8" t="s">
        <v>76</v>
      </c>
      <c r="E788" s="8" t="s">
        <v>118</v>
      </c>
      <c r="F788" s="4">
        <v>1920206590</v>
      </c>
      <c r="G788" s="2"/>
      <c r="H788" s="1">
        <f>SUM(H789:H791)</f>
        <v>11705</v>
      </c>
      <c r="I788" s="1">
        <f>SUM(I789:I791)</f>
        <v>11705</v>
      </c>
    </row>
    <row r="789" spans="2:9" ht="48" thickBot="1">
      <c r="B789" s="5" t="s">
        <v>56</v>
      </c>
      <c r="C789" s="28" t="s">
        <v>162</v>
      </c>
      <c r="D789" s="7" t="s">
        <v>76</v>
      </c>
      <c r="E789" s="7" t="s">
        <v>118</v>
      </c>
      <c r="F789" s="3">
        <v>1920206590</v>
      </c>
      <c r="G789" s="3">
        <v>111</v>
      </c>
      <c r="H789" s="3">
        <v>8869</v>
      </c>
      <c r="I789" s="3">
        <v>8869</v>
      </c>
    </row>
    <row r="790" spans="2:9" ht="79.5" thickBot="1">
      <c r="B790" s="39" t="s">
        <v>10</v>
      </c>
      <c r="C790" s="28" t="s">
        <v>162</v>
      </c>
      <c r="D790" s="7" t="s">
        <v>76</v>
      </c>
      <c r="E790" s="7" t="s">
        <v>118</v>
      </c>
      <c r="F790" s="3">
        <v>1920206590</v>
      </c>
      <c r="G790" s="3">
        <v>119</v>
      </c>
      <c r="H790" s="3">
        <v>2678</v>
      </c>
      <c r="I790" s="3">
        <v>2678</v>
      </c>
    </row>
    <row r="791" spans="2:9" ht="32.25" thickBot="1">
      <c r="B791" s="39" t="s">
        <v>13</v>
      </c>
      <c r="C791" s="28" t="s">
        <v>162</v>
      </c>
      <c r="D791" s="7" t="s">
        <v>76</v>
      </c>
      <c r="E791" s="7" t="s">
        <v>118</v>
      </c>
      <c r="F791" s="3">
        <v>1920206590</v>
      </c>
      <c r="G791" s="3">
        <v>244</v>
      </c>
      <c r="H791" s="3">
        <v>158</v>
      </c>
      <c r="I791" s="3">
        <v>158</v>
      </c>
    </row>
    <row r="792" spans="2:9" ht="95.25" thickBot="1">
      <c r="B792" s="334" t="s">
        <v>663</v>
      </c>
      <c r="C792" s="26" t="s">
        <v>162</v>
      </c>
      <c r="D792" s="15" t="s">
        <v>76</v>
      </c>
      <c r="E792" s="15" t="s">
        <v>118</v>
      </c>
      <c r="F792" s="196" t="s">
        <v>672</v>
      </c>
      <c r="G792" s="16"/>
      <c r="H792" s="1">
        <f>SUM(H793:H794)</f>
        <v>859.31999999999994</v>
      </c>
      <c r="I792" s="1">
        <f>SUM(I793:I794)</f>
        <v>859.31999999999994</v>
      </c>
    </row>
    <row r="793" spans="2:9" ht="48" thickBot="1">
      <c r="B793" s="39" t="s">
        <v>231</v>
      </c>
      <c r="C793" s="28" t="s">
        <v>162</v>
      </c>
      <c r="D793" s="7" t="s">
        <v>76</v>
      </c>
      <c r="E793" s="7" t="s">
        <v>118</v>
      </c>
      <c r="F793" s="331" t="s">
        <v>672</v>
      </c>
      <c r="G793" s="3">
        <v>211</v>
      </c>
      <c r="H793" s="3">
        <v>660</v>
      </c>
      <c r="I793" s="3">
        <v>660</v>
      </c>
    </row>
    <row r="794" spans="2:9" ht="79.5" thickBot="1">
      <c r="B794" s="39" t="s">
        <v>10</v>
      </c>
      <c r="C794" s="28" t="s">
        <v>162</v>
      </c>
      <c r="D794" s="7" t="s">
        <v>76</v>
      </c>
      <c r="E794" s="7" t="s">
        <v>118</v>
      </c>
      <c r="F794" s="331" t="s">
        <v>672</v>
      </c>
      <c r="G794" s="3">
        <v>213</v>
      </c>
      <c r="H794" s="3">
        <v>199.32</v>
      </c>
      <c r="I794" s="3">
        <v>199.32</v>
      </c>
    </row>
    <row r="795" spans="2:9" ht="79.5" thickBot="1">
      <c r="B795" s="14" t="s">
        <v>664</v>
      </c>
      <c r="C795" s="26" t="s">
        <v>162</v>
      </c>
      <c r="D795" s="15" t="s">
        <v>76</v>
      </c>
      <c r="E795" s="15" t="s">
        <v>118</v>
      </c>
      <c r="F795" s="196" t="s">
        <v>665</v>
      </c>
      <c r="G795" s="1"/>
      <c r="H795" s="1">
        <v>631.65</v>
      </c>
      <c r="I795" s="1">
        <v>631.65</v>
      </c>
    </row>
    <row r="796" spans="2:9" ht="32.25" thickBot="1">
      <c r="B796" s="21" t="s">
        <v>13</v>
      </c>
      <c r="C796" s="28" t="s">
        <v>162</v>
      </c>
      <c r="D796" s="19" t="s">
        <v>76</v>
      </c>
      <c r="E796" s="19" t="s">
        <v>118</v>
      </c>
      <c r="F796" s="201" t="s">
        <v>665</v>
      </c>
      <c r="G796" s="3">
        <v>244</v>
      </c>
      <c r="H796" s="3">
        <v>631.65</v>
      </c>
      <c r="I796" s="3">
        <v>631.65</v>
      </c>
    </row>
    <row r="797" spans="2:9" ht="32.25" thickBot="1">
      <c r="B797" s="145" t="s">
        <v>163</v>
      </c>
      <c r="C797" s="144" t="s">
        <v>165</v>
      </c>
      <c r="D797" s="144" t="s">
        <v>76</v>
      </c>
      <c r="E797" s="144" t="s">
        <v>118</v>
      </c>
      <c r="F797" s="144"/>
      <c r="G797" s="144"/>
      <c r="H797" s="327">
        <f>SUM(H811+H804+H798+H808)</f>
        <v>13580.183000000001</v>
      </c>
      <c r="I797" s="327">
        <f>SUM(I811+I804+I798+I808)</f>
        <v>13580.183000000001</v>
      </c>
    </row>
    <row r="798" spans="2:9" ht="16.5" thickBot="1">
      <c r="B798" s="31"/>
      <c r="C798" s="26" t="s">
        <v>165</v>
      </c>
      <c r="D798" s="15" t="s">
        <v>76</v>
      </c>
      <c r="E798" s="15" t="s">
        <v>118</v>
      </c>
      <c r="F798" s="32">
        <v>1920202590</v>
      </c>
      <c r="G798" s="27"/>
      <c r="H798" s="311">
        <f>SUM(H799:H803)</f>
        <v>631</v>
      </c>
      <c r="I798" s="311">
        <f>SUM(I799:I803)</f>
        <v>631</v>
      </c>
    </row>
    <row r="799" spans="2:9" ht="48" thickBot="1">
      <c r="B799" s="5" t="s">
        <v>56</v>
      </c>
      <c r="C799" s="28" t="s">
        <v>165</v>
      </c>
      <c r="D799" s="7" t="s">
        <v>76</v>
      </c>
      <c r="E799" s="7" t="s">
        <v>118</v>
      </c>
      <c r="F799" s="37">
        <v>1920202590</v>
      </c>
      <c r="G799" s="28" t="s">
        <v>81</v>
      </c>
      <c r="H799" s="146">
        <v>231</v>
      </c>
      <c r="I799" s="146">
        <v>231</v>
      </c>
    </row>
    <row r="800" spans="2:9" ht="79.5" thickBot="1">
      <c r="B800" s="39" t="s">
        <v>10</v>
      </c>
      <c r="C800" s="28" t="s">
        <v>165</v>
      </c>
      <c r="D800" s="7" t="s">
        <v>76</v>
      </c>
      <c r="E800" s="7" t="s">
        <v>118</v>
      </c>
      <c r="F800" s="37">
        <v>1920202590</v>
      </c>
      <c r="G800" s="28" t="s">
        <v>598</v>
      </c>
      <c r="H800" s="146">
        <v>70</v>
      </c>
      <c r="I800" s="146">
        <v>70</v>
      </c>
    </row>
    <row r="801" spans="2:9" ht="32.25" thickBot="1">
      <c r="B801" s="39" t="s">
        <v>13</v>
      </c>
      <c r="C801" s="28" t="s">
        <v>165</v>
      </c>
      <c r="D801" s="7" t="s">
        <v>76</v>
      </c>
      <c r="E801" s="7" t="s">
        <v>118</v>
      </c>
      <c r="F801" s="37">
        <v>1920202590</v>
      </c>
      <c r="G801" s="7" t="s">
        <v>122</v>
      </c>
      <c r="H801" s="3">
        <v>242</v>
      </c>
      <c r="I801" s="3">
        <v>242</v>
      </c>
    </row>
    <row r="802" spans="2:9" ht="48" thickBot="1">
      <c r="B802" s="169" t="s">
        <v>656</v>
      </c>
      <c r="C802" s="213" t="s">
        <v>165</v>
      </c>
      <c r="D802" s="185" t="s">
        <v>76</v>
      </c>
      <c r="E802" s="185" t="s">
        <v>118</v>
      </c>
      <c r="F802" s="328">
        <v>1920202590</v>
      </c>
      <c r="G802" s="185" t="s">
        <v>657</v>
      </c>
      <c r="H802" s="184">
        <v>35</v>
      </c>
      <c r="I802" s="184">
        <v>35</v>
      </c>
    </row>
    <row r="803" spans="2:9" ht="32.25" thickBot="1">
      <c r="B803" s="273" t="s">
        <v>48</v>
      </c>
      <c r="C803" s="28" t="s">
        <v>165</v>
      </c>
      <c r="D803" s="7" t="s">
        <v>76</v>
      </c>
      <c r="E803" s="7" t="s">
        <v>118</v>
      </c>
      <c r="F803" s="37">
        <v>1920202590</v>
      </c>
      <c r="G803" s="7" t="s">
        <v>121</v>
      </c>
      <c r="H803" s="3">
        <v>53</v>
      </c>
      <c r="I803" s="3">
        <v>53</v>
      </c>
    </row>
    <row r="804" spans="2:9" ht="142.5" thickBot="1">
      <c r="B804" s="167" t="s">
        <v>64</v>
      </c>
      <c r="C804" s="26" t="s">
        <v>165</v>
      </c>
      <c r="D804" s="8" t="s">
        <v>76</v>
      </c>
      <c r="E804" s="8" t="s">
        <v>118</v>
      </c>
      <c r="F804" s="4">
        <v>1920206590</v>
      </c>
      <c r="G804" s="2"/>
      <c r="H804" s="1">
        <f>SUM(H805:H807)</f>
        <v>11516.7</v>
      </c>
      <c r="I804" s="1">
        <f>SUM(I805:I807)</f>
        <v>11516.7</v>
      </c>
    </row>
    <row r="805" spans="2:9" ht="48" thickBot="1">
      <c r="B805" s="5" t="s">
        <v>56</v>
      </c>
      <c r="C805" s="28" t="s">
        <v>165</v>
      </c>
      <c r="D805" s="7" t="s">
        <v>76</v>
      </c>
      <c r="E805" s="7" t="s">
        <v>118</v>
      </c>
      <c r="F805" s="3">
        <v>1920206590</v>
      </c>
      <c r="G805" s="3">
        <v>111</v>
      </c>
      <c r="H805" s="3">
        <v>8720</v>
      </c>
      <c r="I805" s="3">
        <v>8720</v>
      </c>
    </row>
    <row r="806" spans="2:9" ht="79.5" thickBot="1">
      <c r="B806" s="39" t="s">
        <v>10</v>
      </c>
      <c r="C806" s="28" t="s">
        <v>165</v>
      </c>
      <c r="D806" s="7" t="s">
        <v>76</v>
      </c>
      <c r="E806" s="7" t="s">
        <v>118</v>
      </c>
      <c r="F806" s="3">
        <v>1920206590</v>
      </c>
      <c r="G806" s="3">
        <v>119</v>
      </c>
      <c r="H806" s="3">
        <v>2633</v>
      </c>
      <c r="I806" s="3">
        <v>2633</v>
      </c>
    </row>
    <row r="807" spans="2:9" ht="32.25" thickBot="1">
      <c r="B807" s="39" t="s">
        <v>13</v>
      </c>
      <c r="C807" s="28" t="s">
        <v>165</v>
      </c>
      <c r="D807" s="7" t="s">
        <v>76</v>
      </c>
      <c r="E807" s="7" t="s">
        <v>118</v>
      </c>
      <c r="F807" s="3">
        <v>1920206590</v>
      </c>
      <c r="G807" s="3">
        <v>244</v>
      </c>
      <c r="H807" s="3">
        <v>163.69999999999999</v>
      </c>
      <c r="I807" s="3">
        <v>163.69999999999999</v>
      </c>
    </row>
    <row r="808" spans="2:9" ht="95.25" thickBot="1">
      <c r="B808" s="334" t="s">
        <v>663</v>
      </c>
      <c r="C808" s="26" t="s">
        <v>165</v>
      </c>
      <c r="D808" s="15" t="s">
        <v>76</v>
      </c>
      <c r="E808" s="15" t="s">
        <v>118</v>
      </c>
      <c r="F808" s="196" t="s">
        <v>672</v>
      </c>
      <c r="G808" s="16"/>
      <c r="H808" s="1">
        <f>SUM(H809:H810)</f>
        <v>859.31999999999994</v>
      </c>
      <c r="I808" s="1">
        <f>SUM(I809:I810)</f>
        <v>859.31999999999994</v>
      </c>
    </row>
    <row r="809" spans="2:9" ht="48" thickBot="1">
      <c r="B809" s="39" t="s">
        <v>231</v>
      </c>
      <c r="C809" s="28" t="s">
        <v>165</v>
      </c>
      <c r="D809" s="7" t="s">
        <v>76</v>
      </c>
      <c r="E809" s="7" t="s">
        <v>118</v>
      </c>
      <c r="F809" s="331" t="s">
        <v>672</v>
      </c>
      <c r="G809" s="3">
        <v>211</v>
      </c>
      <c r="H809" s="3">
        <v>660</v>
      </c>
      <c r="I809" s="3">
        <v>660</v>
      </c>
    </row>
    <row r="810" spans="2:9" ht="79.5" thickBot="1">
      <c r="B810" s="39" t="s">
        <v>10</v>
      </c>
      <c r="C810" s="28" t="s">
        <v>165</v>
      </c>
      <c r="D810" s="7" t="s">
        <v>76</v>
      </c>
      <c r="E810" s="7" t="s">
        <v>118</v>
      </c>
      <c r="F810" s="331" t="s">
        <v>672</v>
      </c>
      <c r="G810" s="3">
        <v>213</v>
      </c>
      <c r="H810" s="3">
        <v>199.32</v>
      </c>
      <c r="I810" s="3">
        <v>199.32</v>
      </c>
    </row>
    <row r="811" spans="2:9" ht="79.5" thickBot="1">
      <c r="B811" s="14" t="s">
        <v>664</v>
      </c>
      <c r="C811" s="26" t="s">
        <v>165</v>
      </c>
      <c r="D811" s="15" t="s">
        <v>76</v>
      </c>
      <c r="E811" s="15" t="s">
        <v>118</v>
      </c>
      <c r="F811" s="196" t="s">
        <v>665</v>
      </c>
      <c r="G811" s="1"/>
      <c r="H811" s="1">
        <v>573.16300000000001</v>
      </c>
      <c r="I811" s="1">
        <v>573.16300000000001</v>
      </c>
    </row>
    <row r="812" spans="2:9" ht="32.25" thickBot="1">
      <c r="B812" s="21" t="s">
        <v>13</v>
      </c>
      <c r="C812" s="28" t="s">
        <v>165</v>
      </c>
      <c r="D812" s="19" t="s">
        <v>76</v>
      </c>
      <c r="E812" s="19" t="s">
        <v>118</v>
      </c>
      <c r="F812" s="201" t="s">
        <v>665</v>
      </c>
      <c r="G812" s="3">
        <v>244</v>
      </c>
      <c r="H812" s="3">
        <v>573.16300000000001</v>
      </c>
      <c r="I812" s="3">
        <v>573.16300000000001</v>
      </c>
    </row>
    <row r="813" spans="2:9" ht="32.25" thickBot="1">
      <c r="B813" s="23" t="s">
        <v>66</v>
      </c>
      <c r="C813" s="29" t="s">
        <v>179</v>
      </c>
      <c r="D813" s="24" t="s">
        <v>76</v>
      </c>
      <c r="E813" s="24" t="s">
        <v>112</v>
      </c>
      <c r="F813" s="30">
        <v>1930606590</v>
      </c>
      <c r="G813" s="30"/>
      <c r="H813" s="25">
        <f>SUM(H825+H820+H814)</f>
        <v>25905</v>
      </c>
      <c r="I813" s="25">
        <f>SUM(I825+I820+I814)</f>
        <v>25905</v>
      </c>
    </row>
    <row r="814" spans="2:9" ht="32.25" thickBot="1">
      <c r="B814" s="214" t="s">
        <v>164</v>
      </c>
      <c r="C814" s="215" t="s">
        <v>166</v>
      </c>
      <c r="D814" s="215" t="s">
        <v>76</v>
      </c>
      <c r="E814" s="215" t="s">
        <v>112</v>
      </c>
      <c r="F814" s="216"/>
      <c r="G814" s="216"/>
      <c r="H814" s="217">
        <f>SUM(H815:H819)</f>
        <v>11391</v>
      </c>
      <c r="I814" s="217">
        <f>SUM(I815:I819)</f>
        <v>11391</v>
      </c>
    </row>
    <row r="815" spans="2:9" ht="48" thickBot="1">
      <c r="B815" s="5" t="s">
        <v>56</v>
      </c>
      <c r="C815" s="28" t="s">
        <v>166</v>
      </c>
      <c r="D815" s="7" t="s">
        <v>76</v>
      </c>
      <c r="E815" s="7" t="s">
        <v>112</v>
      </c>
      <c r="F815" s="3">
        <v>1930606590</v>
      </c>
      <c r="G815" s="3">
        <v>111</v>
      </c>
      <c r="H815" s="3">
        <v>8160</v>
      </c>
      <c r="I815" s="3">
        <v>8160</v>
      </c>
    </row>
    <row r="816" spans="2:9" ht="48" thickBot="1">
      <c r="B816" s="5" t="s">
        <v>47</v>
      </c>
      <c r="C816" s="28" t="s">
        <v>166</v>
      </c>
      <c r="D816" s="7" t="s">
        <v>76</v>
      </c>
      <c r="E816" s="7" t="s">
        <v>112</v>
      </c>
      <c r="F816" s="3">
        <v>1930606590</v>
      </c>
      <c r="G816" s="3">
        <v>112</v>
      </c>
      <c r="H816" s="3">
        <v>153</v>
      </c>
      <c r="I816" s="3">
        <v>153</v>
      </c>
    </row>
    <row r="817" spans="2:9" ht="79.5" thickBot="1">
      <c r="B817" s="39" t="s">
        <v>10</v>
      </c>
      <c r="C817" s="28" t="s">
        <v>166</v>
      </c>
      <c r="D817" s="7" t="s">
        <v>76</v>
      </c>
      <c r="E817" s="7" t="s">
        <v>112</v>
      </c>
      <c r="F817" s="3">
        <v>1930606590</v>
      </c>
      <c r="G817" s="3">
        <v>119</v>
      </c>
      <c r="H817" s="3">
        <v>2462</v>
      </c>
      <c r="I817" s="3">
        <v>2462</v>
      </c>
    </row>
    <row r="818" spans="2:9" ht="32.25" thickBot="1">
      <c r="B818" s="39" t="s">
        <v>13</v>
      </c>
      <c r="C818" s="28" t="s">
        <v>166</v>
      </c>
      <c r="D818" s="7" t="s">
        <v>76</v>
      </c>
      <c r="E818" s="7" t="s">
        <v>112</v>
      </c>
      <c r="F818" s="3">
        <v>1930606590</v>
      </c>
      <c r="G818" s="3">
        <v>244</v>
      </c>
      <c r="H818" s="3">
        <v>526</v>
      </c>
      <c r="I818" s="3">
        <v>526</v>
      </c>
    </row>
    <row r="819" spans="2:9" ht="32.25" thickBot="1">
      <c r="B819" s="273" t="s">
        <v>48</v>
      </c>
      <c r="C819" s="28" t="s">
        <v>166</v>
      </c>
      <c r="D819" s="7" t="s">
        <v>76</v>
      </c>
      <c r="E819" s="7" t="s">
        <v>112</v>
      </c>
      <c r="F819" s="3">
        <v>1930606590</v>
      </c>
      <c r="G819" s="3">
        <v>850</v>
      </c>
      <c r="H819" s="3">
        <v>90</v>
      </c>
      <c r="I819" s="3">
        <v>90</v>
      </c>
    </row>
    <row r="820" spans="2:9" ht="16.5" thickBot="1">
      <c r="B820" s="214" t="s">
        <v>168</v>
      </c>
      <c r="C820" s="215" t="s">
        <v>167</v>
      </c>
      <c r="D820" s="215" t="s">
        <v>76</v>
      </c>
      <c r="E820" s="215" t="s">
        <v>112</v>
      </c>
      <c r="F820" s="216"/>
      <c r="G820" s="216"/>
      <c r="H820" s="218">
        <f>SUM(H821:H824)</f>
        <v>7035</v>
      </c>
      <c r="I820" s="218">
        <f>SUM(I821:I824)</f>
        <v>7035</v>
      </c>
    </row>
    <row r="821" spans="2:9" ht="48" thickBot="1">
      <c r="B821" s="5" t="s">
        <v>56</v>
      </c>
      <c r="C821" s="28" t="s">
        <v>167</v>
      </c>
      <c r="D821" s="7" t="s">
        <v>76</v>
      </c>
      <c r="E821" s="7" t="s">
        <v>112</v>
      </c>
      <c r="F821" s="3">
        <v>1930606590</v>
      </c>
      <c r="G821" s="3">
        <v>111</v>
      </c>
      <c r="H821" s="3">
        <v>4397</v>
      </c>
      <c r="I821" s="3">
        <v>4397</v>
      </c>
    </row>
    <row r="822" spans="2:9" ht="79.5" thickBot="1">
      <c r="B822" s="39" t="s">
        <v>10</v>
      </c>
      <c r="C822" s="28" t="s">
        <v>167</v>
      </c>
      <c r="D822" s="7" t="s">
        <v>76</v>
      </c>
      <c r="E822" s="7" t="s">
        <v>112</v>
      </c>
      <c r="F822" s="3">
        <v>1930606590</v>
      </c>
      <c r="G822" s="3">
        <v>119</v>
      </c>
      <c r="H822" s="3">
        <v>1327</v>
      </c>
      <c r="I822" s="3">
        <v>1327</v>
      </c>
    </row>
    <row r="823" spans="2:9" ht="32.25" thickBot="1">
      <c r="B823" s="39" t="s">
        <v>13</v>
      </c>
      <c r="C823" s="28" t="s">
        <v>167</v>
      </c>
      <c r="D823" s="7" t="s">
        <v>76</v>
      </c>
      <c r="E823" s="7" t="s">
        <v>112</v>
      </c>
      <c r="F823" s="3">
        <v>1930606590</v>
      </c>
      <c r="G823" s="3">
        <v>244</v>
      </c>
      <c r="H823" s="3">
        <v>387</v>
      </c>
      <c r="I823" s="3">
        <v>387</v>
      </c>
    </row>
    <row r="824" spans="2:9" ht="32.25" thickBot="1">
      <c r="B824" s="273" t="s">
        <v>48</v>
      </c>
      <c r="C824" s="28" t="s">
        <v>167</v>
      </c>
      <c r="D824" s="7" t="s">
        <v>76</v>
      </c>
      <c r="E824" s="7" t="s">
        <v>112</v>
      </c>
      <c r="F824" s="3">
        <v>1930606590</v>
      </c>
      <c r="G824" s="3">
        <v>850</v>
      </c>
      <c r="H824" s="3">
        <v>924</v>
      </c>
      <c r="I824" s="3">
        <v>924</v>
      </c>
    </row>
    <row r="825" spans="2:9" ht="32.25" thickBot="1">
      <c r="B825" s="214" t="s">
        <v>170</v>
      </c>
      <c r="C825" s="215" t="s">
        <v>169</v>
      </c>
      <c r="D825" s="215" t="s">
        <v>76</v>
      </c>
      <c r="E825" s="215" t="s">
        <v>112</v>
      </c>
      <c r="F825" s="216"/>
      <c r="G825" s="216"/>
      <c r="H825" s="217">
        <f>SUM(H826:H830)</f>
        <v>7479</v>
      </c>
      <c r="I825" s="217">
        <f>SUM(I826:I830)</f>
        <v>7479</v>
      </c>
    </row>
    <row r="826" spans="2:9" ht="48" thickBot="1">
      <c r="B826" s="5" t="s">
        <v>56</v>
      </c>
      <c r="C826" s="28" t="s">
        <v>169</v>
      </c>
      <c r="D826" s="7" t="s">
        <v>76</v>
      </c>
      <c r="E826" s="7" t="s">
        <v>112</v>
      </c>
      <c r="F826" s="3">
        <v>1930606590</v>
      </c>
      <c r="G826" s="3">
        <v>111</v>
      </c>
      <c r="H826" s="3">
        <v>5443</v>
      </c>
      <c r="I826" s="3">
        <v>5443</v>
      </c>
    </row>
    <row r="827" spans="2:9" ht="16.5" thickBot="1">
      <c r="B827" s="39" t="s">
        <v>398</v>
      </c>
      <c r="C827" s="28" t="s">
        <v>169</v>
      </c>
      <c r="D827" s="7" t="s">
        <v>76</v>
      </c>
      <c r="E827" s="7" t="s">
        <v>112</v>
      </c>
      <c r="F827" s="3">
        <v>1930606590</v>
      </c>
      <c r="G827" s="3">
        <v>112</v>
      </c>
      <c r="H827" s="3"/>
      <c r="I827" s="3"/>
    </row>
    <row r="828" spans="2:9" ht="79.5" thickBot="1">
      <c r="B828" s="39" t="s">
        <v>10</v>
      </c>
      <c r="C828" s="28" t="s">
        <v>169</v>
      </c>
      <c r="D828" s="7" t="s">
        <v>76</v>
      </c>
      <c r="E828" s="7" t="s">
        <v>112</v>
      </c>
      <c r="F828" s="3">
        <v>1930606590</v>
      </c>
      <c r="G828" s="3">
        <v>119</v>
      </c>
      <c r="H828" s="3">
        <v>1644</v>
      </c>
      <c r="I828" s="3">
        <v>1644</v>
      </c>
    </row>
    <row r="829" spans="2:9" ht="32.25" thickBot="1">
      <c r="B829" s="39" t="s">
        <v>13</v>
      </c>
      <c r="C829" s="28" t="s">
        <v>169</v>
      </c>
      <c r="D829" s="7" t="s">
        <v>76</v>
      </c>
      <c r="E829" s="7" t="s">
        <v>112</v>
      </c>
      <c r="F829" s="3">
        <v>1930606590</v>
      </c>
      <c r="G829" s="3">
        <v>244</v>
      </c>
      <c r="H829" s="3">
        <v>387</v>
      </c>
      <c r="I829" s="3">
        <v>387</v>
      </c>
    </row>
    <row r="830" spans="2:9" ht="32.25" thickBot="1">
      <c r="B830" s="273" t="s">
        <v>48</v>
      </c>
      <c r="C830" s="28" t="s">
        <v>169</v>
      </c>
      <c r="D830" s="7" t="s">
        <v>76</v>
      </c>
      <c r="E830" s="7" t="s">
        <v>112</v>
      </c>
      <c r="F830" s="3">
        <v>1930606590</v>
      </c>
      <c r="G830" s="3">
        <v>850</v>
      </c>
      <c r="H830" s="3">
        <v>5</v>
      </c>
      <c r="I830" s="3">
        <v>5</v>
      </c>
    </row>
    <row r="831" spans="2:9" ht="32.25" thickBot="1">
      <c r="B831" s="138" t="s">
        <v>28</v>
      </c>
      <c r="C831" s="141">
        <v>101</v>
      </c>
      <c r="D831" s="139" t="s">
        <v>76</v>
      </c>
      <c r="E831" s="139" t="s">
        <v>113</v>
      </c>
      <c r="F831" s="147"/>
      <c r="G831" s="147"/>
      <c r="H831" s="141">
        <f>SUM(H833+H834+H835+H836)</f>
        <v>7515</v>
      </c>
      <c r="I831" s="141">
        <f>SUM(I833+I834+I835+I836)</f>
        <v>7515</v>
      </c>
    </row>
    <row r="832" spans="2:9" ht="16.5" thickBot="1">
      <c r="B832" s="138" t="s">
        <v>172</v>
      </c>
      <c r="C832" s="141">
        <v>101</v>
      </c>
      <c r="D832" s="139" t="s">
        <v>76</v>
      </c>
      <c r="E832" s="139" t="s">
        <v>113</v>
      </c>
      <c r="F832" s="141">
        <v>1921110590</v>
      </c>
      <c r="G832" s="147"/>
      <c r="H832" s="141">
        <f>SUM(H833:H836)</f>
        <v>7515</v>
      </c>
      <c r="I832" s="141">
        <f>SUM(I833:I836)</f>
        <v>7515</v>
      </c>
    </row>
    <row r="833" spans="2:9" ht="48" thickBot="1">
      <c r="B833" s="5" t="s">
        <v>56</v>
      </c>
      <c r="C833" s="3">
        <v>101</v>
      </c>
      <c r="D833" s="7" t="s">
        <v>76</v>
      </c>
      <c r="E833" s="7" t="s">
        <v>113</v>
      </c>
      <c r="F833" s="3">
        <v>1921110590</v>
      </c>
      <c r="G833" s="3">
        <v>111</v>
      </c>
      <c r="H833" s="3">
        <v>4594</v>
      </c>
      <c r="I833" s="3">
        <v>4594</v>
      </c>
    </row>
    <row r="834" spans="2:9" ht="79.5" thickBot="1">
      <c r="B834" s="39" t="s">
        <v>10</v>
      </c>
      <c r="C834" s="3">
        <v>101</v>
      </c>
      <c r="D834" s="7" t="s">
        <v>76</v>
      </c>
      <c r="E834" s="7" t="s">
        <v>113</v>
      </c>
      <c r="F834" s="3">
        <v>1921110590</v>
      </c>
      <c r="G834" s="3">
        <v>119</v>
      </c>
      <c r="H834" s="3">
        <v>1388</v>
      </c>
      <c r="I834" s="3">
        <v>1388</v>
      </c>
    </row>
    <row r="835" spans="2:9" ht="32.25" thickBot="1">
      <c r="B835" s="39" t="s">
        <v>13</v>
      </c>
      <c r="C835" s="3">
        <v>101</v>
      </c>
      <c r="D835" s="7" t="s">
        <v>76</v>
      </c>
      <c r="E835" s="7" t="s">
        <v>113</v>
      </c>
      <c r="F835" s="3">
        <v>1921110590</v>
      </c>
      <c r="G835" s="3">
        <v>244</v>
      </c>
      <c r="H835" s="3">
        <v>1523</v>
      </c>
      <c r="I835" s="3">
        <v>1523</v>
      </c>
    </row>
    <row r="836" spans="2:9" ht="32.25" thickBot="1">
      <c r="B836" s="273" t="s">
        <v>48</v>
      </c>
      <c r="C836" s="28" t="s">
        <v>171</v>
      </c>
      <c r="D836" s="7" t="s">
        <v>76</v>
      </c>
      <c r="E836" s="7" t="s">
        <v>113</v>
      </c>
      <c r="F836" s="3">
        <v>1921110590</v>
      </c>
      <c r="G836" s="3">
        <v>850</v>
      </c>
      <c r="H836" s="3">
        <v>10</v>
      </c>
      <c r="I836" s="3">
        <v>10</v>
      </c>
    </row>
    <row r="837" spans="2:9" ht="16.5" thickBot="1">
      <c r="B837" s="138" t="s">
        <v>61</v>
      </c>
      <c r="C837" s="143" t="s">
        <v>179</v>
      </c>
      <c r="D837" s="139" t="s">
        <v>173</v>
      </c>
      <c r="E837" s="139"/>
      <c r="F837" s="140"/>
      <c r="G837" s="140"/>
      <c r="H837" s="141">
        <f>SUM(H838+H843+H852)</f>
        <v>34272</v>
      </c>
      <c r="I837" s="141">
        <f>SUM(I838+I843+I852)</f>
        <v>34272</v>
      </c>
    </row>
    <row r="838" spans="2:9" ht="16.5" thickBot="1">
      <c r="B838" s="138" t="s">
        <v>264</v>
      </c>
      <c r="C838" s="143" t="s">
        <v>174</v>
      </c>
      <c r="D838" s="139" t="s">
        <v>173</v>
      </c>
      <c r="E838" s="139" t="s">
        <v>77</v>
      </c>
      <c r="F838" s="140"/>
      <c r="G838" s="140"/>
      <c r="H838" s="141">
        <f>SUM(H839:H842)</f>
        <v>18214</v>
      </c>
      <c r="I838" s="141">
        <f>SUM(I839:I842)</f>
        <v>18214</v>
      </c>
    </row>
    <row r="839" spans="2:9" ht="48" thickBot="1">
      <c r="B839" s="5" t="s">
        <v>30</v>
      </c>
      <c r="C839" s="28" t="s">
        <v>174</v>
      </c>
      <c r="D839" s="7" t="s">
        <v>173</v>
      </c>
      <c r="E839" s="7" t="s">
        <v>77</v>
      </c>
      <c r="F839" s="3">
        <v>2020100590</v>
      </c>
      <c r="G839" s="3">
        <v>111</v>
      </c>
      <c r="H839" s="3">
        <v>12800</v>
      </c>
      <c r="I839" s="3">
        <v>12800</v>
      </c>
    </row>
    <row r="840" spans="2:9" ht="79.5" thickBot="1">
      <c r="B840" s="39" t="s">
        <v>10</v>
      </c>
      <c r="C840" s="28" t="s">
        <v>174</v>
      </c>
      <c r="D840" s="7" t="s">
        <v>173</v>
      </c>
      <c r="E840" s="7" t="s">
        <v>77</v>
      </c>
      <c r="F840" s="3">
        <v>2020100590</v>
      </c>
      <c r="G840" s="3">
        <v>119</v>
      </c>
      <c r="H840" s="3">
        <v>3866</v>
      </c>
      <c r="I840" s="3">
        <v>3866</v>
      </c>
    </row>
    <row r="841" spans="2:9" ht="32.25" thickBot="1">
      <c r="B841" s="39" t="s">
        <v>13</v>
      </c>
      <c r="C841" s="28" t="s">
        <v>174</v>
      </c>
      <c r="D841" s="7" t="s">
        <v>173</v>
      </c>
      <c r="E841" s="7" t="s">
        <v>77</v>
      </c>
      <c r="F841" s="3">
        <v>2020100590</v>
      </c>
      <c r="G841" s="3">
        <v>244</v>
      </c>
      <c r="H841" s="3">
        <v>1282</v>
      </c>
      <c r="I841" s="3">
        <v>1282</v>
      </c>
    </row>
    <row r="842" spans="2:9" ht="32.25" thickBot="1">
      <c r="B842" s="273" t="s">
        <v>48</v>
      </c>
      <c r="C842" s="28" t="s">
        <v>174</v>
      </c>
      <c r="D842" s="7" t="s">
        <v>173</v>
      </c>
      <c r="E842" s="7" t="s">
        <v>77</v>
      </c>
      <c r="F842" s="3">
        <v>2020100590</v>
      </c>
      <c r="G842" s="3">
        <v>850</v>
      </c>
      <c r="H842" s="3">
        <v>266</v>
      </c>
      <c r="I842" s="3">
        <v>266</v>
      </c>
    </row>
    <row r="843" spans="2:9" ht="16.5" thickBot="1">
      <c r="B843" s="138" t="s">
        <v>175</v>
      </c>
      <c r="C843" s="143" t="s">
        <v>176</v>
      </c>
      <c r="D843" s="139" t="s">
        <v>173</v>
      </c>
      <c r="E843" s="139" t="s">
        <v>77</v>
      </c>
      <c r="F843" s="140"/>
      <c r="G843" s="140"/>
      <c r="H843" s="141">
        <f>SUM(H844+H845+H846+H847+H848+H850)</f>
        <v>10781</v>
      </c>
      <c r="I843" s="141">
        <f>SUM(I844+I845+I846+I847+I848+I850)</f>
        <v>10781</v>
      </c>
    </row>
    <row r="844" spans="2:9" ht="48" thickBot="1">
      <c r="B844" s="5" t="s">
        <v>30</v>
      </c>
      <c r="C844" s="28" t="s">
        <v>176</v>
      </c>
      <c r="D844" s="7" t="s">
        <v>173</v>
      </c>
      <c r="E844" s="7" t="s">
        <v>77</v>
      </c>
      <c r="F844" s="3">
        <v>2020500590</v>
      </c>
      <c r="G844" s="3">
        <v>111</v>
      </c>
      <c r="H844" s="3">
        <v>7900</v>
      </c>
      <c r="I844" s="3">
        <v>7900</v>
      </c>
    </row>
    <row r="845" spans="2:9" ht="79.5" thickBot="1">
      <c r="B845" s="39" t="s">
        <v>10</v>
      </c>
      <c r="C845" s="28" t="s">
        <v>176</v>
      </c>
      <c r="D845" s="7" t="s">
        <v>173</v>
      </c>
      <c r="E845" s="7" t="s">
        <v>77</v>
      </c>
      <c r="F845" s="3">
        <v>2020500590</v>
      </c>
      <c r="G845" s="3">
        <v>119</v>
      </c>
      <c r="H845" s="3">
        <v>2386</v>
      </c>
      <c r="I845" s="3">
        <v>2386</v>
      </c>
    </row>
    <row r="846" spans="2:9" ht="32.25" thickBot="1">
      <c r="B846" s="39" t="s">
        <v>13</v>
      </c>
      <c r="C846" s="28" t="s">
        <v>176</v>
      </c>
      <c r="D846" s="7" t="s">
        <v>173</v>
      </c>
      <c r="E846" s="7" t="s">
        <v>77</v>
      </c>
      <c r="F846" s="3">
        <v>2020500590</v>
      </c>
      <c r="G846" s="3">
        <v>244</v>
      </c>
      <c r="H846" s="3">
        <v>485</v>
      </c>
      <c r="I846" s="3">
        <v>485</v>
      </c>
    </row>
    <row r="847" spans="2:9" ht="32.25" thickBot="1">
      <c r="B847" s="273" t="s">
        <v>48</v>
      </c>
      <c r="C847" s="28" t="s">
        <v>176</v>
      </c>
      <c r="D847" s="7" t="s">
        <v>173</v>
      </c>
      <c r="E847" s="7" t="s">
        <v>77</v>
      </c>
      <c r="F847" s="3">
        <v>2020500590</v>
      </c>
      <c r="G847" s="3">
        <v>850</v>
      </c>
      <c r="H847" s="3">
        <v>10</v>
      </c>
      <c r="I847" s="3">
        <v>10</v>
      </c>
    </row>
    <row r="848" spans="2:9" ht="95.25" hidden="1" thickBot="1">
      <c r="B848" s="219" t="s">
        <v>569</v>
      </c>
      <c r="C848" s="220" t="s">
        <v>176</v>
      </c>
      <c r="D848" s="221" t="s">
        <v>173</v>
      </c>
      <c r="E848" s="221" t="s">
        <v>77</v>
      </c>
      <c r="F848" s="222" t="s">
        <v>570</v>
      </c>
      <c r="G848" s="198"/>
      <c r="H848" s="222"/>
      <c r="I848" s="222"/>
    </row>
    <row r="849" spans="2:9" ht="32.25" hidden="1" thickBot="1">
      <c r="B849" s="39" t="s">
        <v>13</v>
      </c>
      <c r="C849" s="28" t="s">
        <v>176</v>
      </c>
      <c r="D849" s="7" t="s">
        <v>173</v>
      </c>
      <c r="E849" s="7" t="s">
        <v>77</v>
      </c>
      <c r="F849" s="20" t="s">
        <v>570</v>
      </c>
      <c r="G849" s="20">
        <v>244</v>
      </c>
      <c r="H849" s="20"/>
      <c r="I849" s="20"/>
    </row>
    <row r="850" spans="2:9" ht="48" hidden="1" thickBot="1">
      <c r="B850" s="223" t="s">
        <v>571</v>
      </c>
      <c r="C850" s="220" t="s">
        <v>176</v>
      </c>
      <c r="D850" s="221" t="s">
        <v>173</v>
      </c>
      <c r="E850" s="221" t="s">
        <v>77</v>
      </c>
      <c r="F850" s="222" t="s">
        <v>572</v>
      </c>
      <c r="G850" s="198"/>
      <c r="H850" s="222"/>
      <c r="I850" s="222"/>
    </row>
    <row r="851" spans="2:9" ht="32.25" hidden="1" thickBot="1">
      <c r="B851" s="39" t="s">
        <v>13</v>
      </c>
      <c r="C851" s="28" t="s">
        <v>176</v>
      </c>
      <c r="D851" s="7" t="s">
        <v>173</v>
      </c>
      <c r="E851" s="7" t="s">
        <v>77</v>
      </c>
      <c r="F851" s="20" t="s">
        <v>572</v>
      </c>
      <c r="G851" s="20">
        <v>244</v>
      </c>
      <c r="H851" s="20"/>
      <c r="I851" s="20"/>
    </row>
    <row r="852" spans="2:9" ht="16.5" thickBot="1">
      <c r="B852" s="148" t="s">
        <v>177</v>
      </c>
      <c r="C852" s="143" t="s">
        <v>178</v>
      </c>
      <c r="D852" s="139" t="s">
        <v>173</v>
      </c>
      <c r="E852" s="139" t="s">
        <v>74</v>
      </c>
      <c r="F852" s="140"/>
      <c r="G852" s="140"/>
      <c r="H852" s="141">
        <f>SUM(H853:H857)</f>
        <v>5277</v>
      </c>
      <c r="I852" s="141">
        <f>SUM(I853:I857)</f>
        <v>5277</v>
      </c>
    </row>
    <row r="853" spans="2:9" ht="48" thickBot="1">
      <c r="B853" s="5" t="s">
        <v>30</v>
      </c>
      <c r="C853" s="28" t="s">
        <v>178</v>
      </c>
      <c r="D853" s="7" t="s">
        <v>173</v>
      </c>
      <c r="E853" s="7" t="s">
        <v>74</v>
      </c>
      <c r="F853" s="3">
        <v>2030120000</v>
      </c>
      <c r="G853" s="3">
        <v>111</v>
      </c>
      <c r="H853" s="3">
        <v>3800</v>
      </c>
      <c r="I853" s="3">
        <v>3800</v>
      </c>
    </row>
    <row r="854" spans="2:9" ht="48" thickBot="1">
      <c r="B854" s="5" t="s">
        <v>47</v>
      </c>
      <c r="C854" s="28" t="s">
        <v>178</v>
      </c>
      <c r="D854" s="7" t="s">
        <v>173</v>
      </c>
      <c r="E854" s="7" t="s">
        <v>74</v>
      </c>
      <c r="F854" s="3">
        <v>2030120000</v>
      </c>
      <c r="G854" s="3">
        <v>112</v>
      </c>
      <c r="H854" s="3">
        <v>29</v>
      </c>
      <c r="I854" s="3">
        <v>29</v>
      </c>
    </row>
    <row r="855" spans="2:9" ht="79.5" thickBot="1">
      <c r="B855" s="39" t="s">
        <v>10</v>
      </c>
      <c r="C855" s="28" t="s">
        <v>178</v>
      </c>
      <c r="D855" s="7" t="s">
        <v>173</v>
      </c>
      <c r="E855" s="7" t="s">
        <v>74</v>
      </c>
      <c r="F855" s="3">
        <v>2030120000</v>
      </c>
      <c r="G855" s="3">
        <v>119</v>
      </c>
      <c r="H855" s="3">
        <v>1148</v>
      </c>
      <c r="I855" s="3">
        <v>1148</v>
      </c>
    </row>
    <row r="856" spans="2:9" ht="32.25" thickBot="1">
      <c r="B856" s="39" t="s">
        <v>13</v>
      </c>
      <c r="C856" s="28" t="s">
        <v>178</v>
      </c>
      <c r="D856" s="7" t="s">
        <v>173</v>
      </c>
      <c r="E856" s="7" t="s">
        <v>74</v>
      </c>
      <c r="F856" s="3">
        <v>2030120000</v>
      </c>
      <c r="G856" s="3">
        <v>244</v>
      </c>
      <c r="H856" s="3">
        <v>290</v>
      </c>
      <c r="I856" s="3">
        <v>290</v>
      </c>
    </row>
    <row r="857" spans="2:9" ht="32.25" thickBot="1">
      <c r="B857" s="273" t="s">
        <v>48</v>
      </c>
      <c r="C857" s="28" t="s">
        <v>178</v>
      </c>
      <c r="D857" s="7" t="s">
        <v>173</v>
      </c>
      <c r="E857" s="7" t="s">
        <v>74</v>
      </c>
      <c r="F857" s="3">
        <v>2030120000</v>
      </c>
      <c r="G857" s="3">
        <v>850</v>
      </c>
      <c r="H857" s="3">
        <v>10</v>
      </c>
      <c r="I857" s="3">
        <v>10</v>
      </c>
    </row>
    <row r="858" spans="2:9" ht="16.5" thickBot="1">
      <c r="B858" s="169" t="s">
        <v>68</v>
      </c>
      <c r="C858" s="171"/>
      <c r="D858" s="171"/>
      <c r="E858" s="171"/>
      <c r="F858" s="175"/>
      <c r="G858" s="171"/>
      <c r="H858" s="172">
        <f>SUM(H12+H114+H120+H127+H134+H837)</f>
        <v>659376.95400000014</v>
      </c>
      <c r="I858" s="172">
        <f>SUM(I12+I114+I120+I127+I134+I837)</f>
        <v>659713.75800000015</v>
      </c>
    </row>
    <row r="859" spans="2:9" ht="16.5" thickBot="1">
      <c r="B859" s="167" t="s">
        <v>69</v>
      </c>
      <c r="C859" s="8" t="s">
        <v>117</v>
      </c>
      <c r="D859" s="8">
        <v>14</v>
      </c>
      <c r="E859" s="8" t="s">
        <v>77</v>
      </c>
      <c r="F859" s="1">
        <v>2610160020</v>
      </c>
      <c r="G859" s="1">
        <v>511</v>
      </c>
      <c r="H859" s="1">
        <v>37135</v>
      </c>
      <c r="I859" s="1">
        <v>37135</v>
      </c>
    </row>
    <row r="860" spans="2:9" ht="16.5" thickBot="1">
      <c r="B860" s="167" t="s">
        <v>510</v>
      </c>
      <c r="C860" s="8" t="s">
        <v>117</v>
      </c>
      <c r="D860" s="8" t="s">
        <v>402</v>
      </c>
      <c r="E860" s="8" t="s">
        <v>118</v>
      </c>
      <c r="F860" s="1">
        <v>2610160062</v>
      </c>
      <c r="G860" s="1">
        <v>512</v>
      </c>
      <c r="H860" s="1">
        <v>0</v>
      </c>
      <c r="I860" s="1">
        <v>0</v>
      </c>
    </row>
    <row r="861" spans="2:9" ht="16.5" thickBot="1">
      <c r="B861" s="169" t="s">
        <v>71</v>
      </c>
      <c r="C861" s="171"/>
      <c r="D861" s="171"/>
      <c r="E861" s="171"/>
      <c r="F861" s="171"/>
      <c r="G861" s="171"/>
      <c r="H861" s="172">
        <f>SUM(H858+H859+H860)</f>
        <v>696511.95400000014</v>
      </c>
      <c r="I861" s="172">
        <f>SUM(I858+I859+I860)</f>
        <v>696848.75800000015</v>
      </c>
    </row>
  </sheetData>
  <mergeCells count="14">
    <mergeCell ref="H9:H10"/>
    <mergeCell ref="I9:I10"/>
    <mergeCell ref="B9:B10"/>
    <mergeCell ref="C9:C10"/>
    <mergeCell ref="D9:D10"/>
    <mergeCell ref="E9:E10"/>
    <mergeCell ref="F9:F10"/>
    <mergeCell ref="G9:G10"/>
    <mergeCell ref="B6:G6"/>
    <mergeCell ref="B7:H7"/>
    <mergeCell ref="C1:I1"/>
    <mergeCell ref="C2:I2"/>
    <mergeCell ref="C3:I3"/>
    <mergeCell ref="C4:I4"/>
  </mergeCells>
  <pageMargins left="0.43307086614173229" right="0" top="0" bottom="0" header="0" footer="0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22"/>
  <sheetViews>
    <sheetView workbookViewId="0">
      <selection sqref="A1:A1048576"/>
    </sheetView>
  </sheetViews>
  <sheetFormatPr defaultRowHeight="12.75"/>
  <cols>
    <col min="2" max="2" width="38" customWidth="1"/>
    <col min="4" max="4" width="7.85546875" customWidth="1"/>
    <col min="5" max="5" width="15.42578125" customWidth="1"/>
    <col min="7" max="7" width="17.140625" customWidth="1"/>
    <col min="9" max="9" width="10.42578125" bestFit="1" customWidth="1"/>
    <col min="10" max="10" width="22" customWidth="1"/>
  </cols>
  <sheetData>
    <row r="2" spans="2:7" ht="18.75">
      <c r="B2" s="361" t="s">
        <v>471</v>
      </c>
      <c r="C2" s="361"/>
      <c r="D2" s="361"/>
      <c r="E2" s="361"/>
      <c r="F2" s="361"/>
      <c r="G2" s="361"/>
    </row>
    <row r="3" spans="2:7" ht="15.75">
      <c r="B3" s="362" t="s">
        <v>180</v>
      </c>
      <c r="C3" s="362"/>
      <c r="D3" s="362"/>
      <c r="E3" s="362"/>
      <c r="F3" s="362"/>
      <c r="G3" s="362"/>
    </row>
    <row r="4" spans="2:7" ht="15.75">
      <c r="B4" s="362" t="s">
        <v>181</v>
      </c>
      <c r="C4" s="362"/>
      <c r="D4" s="362"/>
      <c r="E4" s="362"/>
      <c r="F4" s="362"/>
      <c r="G4" s="362"/>
    </row>
    <row r="5" spans="2:7" ht="15.75">
      <c r="B5" s="362" t="s">
        <v>673</v>
      </c>
      <c r="C5" s="362"/>
      <c r="D5" s="362"/>
      <c r="E5" s="362"/>
      <c r="F5" s="362"/>
      <c r="G5" s="362"/>
    </row>
    <row r="6" spans="2:7" ht="15.75">
      <c r="B6" s="36"/>
    </row>
    <row r="7" spans="2:7" ht="18">
      <c r="B7" s="363" t="s">
        <v>182</v>
      </c>
      <c r="C7" s="363"/>
      <c r="D7" s="363"/>
      <c r="E7" s="363"/>
      <c r="F7" s="363"/>
      <c r="G7" s="363"/>
    </row>
    <row r="8" spans="2:7" ht="55.5" customHeight="1">
      <c r="B8" s="370" t="s">
        <v>616</v>
      </c>
      <c r="C8" s="370"/>
      <c r="D8" s="370"/>
      <c r="E8" s="370"/>
      <c r="F8" s="370"/>
      <c r="G8" s="370"/>
    </row>
    <row r="9" spans="2:7" ht="15.75">
      <c r="B9" s="362"/>
      <c r="C9" s="362"/>
      <c r="D9" s="362"/>
      <c r="E9" s="362"/>
      <c r="F9" s="362"/>
      <c r="G9" s="362"/>
    </row>
    <row r="11" spans="2:7" ht="16.5" thickBot="1">
      <c r="B11" s="382" t="s">
        <v>183</v>
      </c>
      <c r="C11" s="382"/>
      <c r="D11" s="382"/>
      <c r="E11" s="382"/>
      <c r="F11" s="382"/>
      <c r="G11" s="382"/>
    </row>
    <row r="12" spans="2:7" ht="15.75">
      <c r="B12" s="160" t="s">
        <v>184</v>
      </c>
      <c r="C12" s="371" t="s">
        <v>1</v>
      </c>
      <c r="D12" s="371" t="s">
        <v>2</v>
      </c>
      <c r="E12" s="371" t="s">
        <v>3</v>
      </c>
      <c r="F12" s="371" t="s">
        <v>4</v>
      </c>
      <c r="G12" s="371" t="s">
        <v>265</v>
      </c>
    </row>
    <row r="13" spans="2:7" ht="16.5" thickBot="1">
      <c r="B13" s="161" t="s">
        <v>185</v>
      </c>
      <c r="C13" s="372"/>
      <c r="D13" s="372"/>
      <c r="E13" s="372"/>
      <c r="F13" s="372"/>
      <c r="G13" s="372"/>
    </row>
    <row r="14" spans="2:7" ht="16.5" thickBot="1">
      <c r="B14" s="161">
        <v>1</v>
      </c>
      <c r="C14" s="1">
        <v>2</v>
      </c>
      <c r="D14" s="1">
        <v>3</v>
      </c>
      <c r="E14" s="1">
        <v>4</v>
      </c>
      <c r="F14" s="1">
        <v>5</v>
      </c>
      <c r="G14" s="1">
        <v>8</v>
      </c>
    </row>
    <row r="15" spans="2:7" ht="30.75" thickBot="1">
      <c r="B15" s="226" t="s">
        <v>6</v>
      </c>
      <c r="C15" s="227" t="s">
        <v>77</v>
      </c>
      <c r="D15" s="228"/>
      <c r="E15" s="229"/>
      <c r="F15" s="229"/>
      <c r="G15" s="230">
        <f>SUM(G16+G22+G42+G57+G59+G38)</f>
        <v>28141.3</v>
      </c>
    </row>
    <row r="16" spans="2:7" ht="26.25" thickBot="1">
      <c r="B16" s="231" t="s">
        <v>186</v>
      </c>
      <c r="C16" s="227" t="s">
        <v>77</v>
      </c>
      <c r="D16" s="232" t="s">
        <v>118</v>
      </c>
      <c r="E16" s="229"/>
      <c r="F16" s="229"/>
      <c r="G16" s="175">
        <v>1534</v>
      </c>
    </row>
    <row r="17" spans="2:7" ht="48" thickBot="1">
      <c r="B17" s="39" t="s">
        <v>187</v>
      </c>
      <c r="C17" s="45" t="s">
        <v>77</v>
      </c>
      <c r="D17" s="45" t="s">
        <v>118</v>
      </c>
      <c r="E17" s="159">
        <v>88</v>
      </c>
      <c r="F17" s="47"/>
      <c r="G17" s="3">
        <v>1534</v>
      </c>
    </row>
    <row r="18" spans="2:7" ht="16.5" thickBot="1">
      <c r="B18" s="233" t="s">
        <v>8</v>
      </c>
      <c r="C18" s="227" t="s">
        <v>77</v>
      </c>
      <c r="D18" s="232" t="s">
        <v>118</v>
      </c>
      <c r="E18" s="197" t="s">
        <v>188</v>
      </c>
      <c r="F18" s="229"/>
      <c r="G18" s="184">
        <v>1534</v>
      </c>
    </row>
    <row r="19" spans="2:7" ht="30.75" thickBot="1">
      <c r="B19" s="182" t="s">
        <v>189</v>
      </c>
      <c r="C19" s="45" t="s">
        <v>77</v>
      </c>
      <c r="D19" s="45" t="s">
        <v>118</v>
      </c>
      <c r="E19" s="159" t="s">
        <v>190</v>
      </c>
      <c r="F19" s="47"/>
      <c r="G19" s="3">
        <v>1534</v>
      </c>
    </row>
    <row r="20" spans="2:7" ht="30.75" thickBot="1">
      <c r="B20" s="234" t="s">
        <v>576</v>
      </c>
      <c r="C20" s="45" t="s">
        <v>77</v>
      </c>
      <c r="D20" s="45" t="s">
        <v>118</v>
      </c>
      <c r="E20" s="159" t="s">
        <v>190</v>
      </c>
      <c r="F20" s="159">
        <v>121</v>
      </c>
      <c r="G20" s="3">
        <v>1178</v>
      </c>
    </row>
    <row r="21" spans="2:7" ht="45.75" thickBot="1">
      <c r="B21" s="182" t="s">
        <v>577</v>
      </c>
      <c r="C21" s="45" t="s">
        <v>77</v>
      </c>
      <c r="D21" s="45" t="s">
        <v>118</v>
      </c>
      <c r="E21" s="159" t="s">
        <v>190</v>
      </c>
      <c r="F21" s="159">
        <v>129</v>
      </c>
      <c r="G21" s="3">
        <v>356</v>
      </c>
    </row>
    <row r="22" spans="2:7" ht="16.5" thickBot="1">
      <c r="B22" s="231" t="s">
        <v>11</v>
      </c>
      <c r="C22" s="227" t="s">
        <v>77</v>
      </c>
      <c r="D22" s="227" t="s">
        <v>74</v>
      </c>
      <c r="E22" s="229"/>
      <c r="F22" s="229"/>
      <c r="G22" s="249">
        <f>SUM(G23+G30)</f>
        <v>18193</v>
      </c>
    </row>
    <row r="23" spans="2:7" ht="32.25" thickBot="1">
      <c r="B23" s="235" t="s">
        <v>191</v>
      </c>
      <c r="C23" s="227" t="s">
        <v>77</v>
      </c>
      <c r="D23" s="227" t="s">
        <v>74</v>
      </c>
      <c r="E23" s="236" t="s">
        <v>192</v>
      </c>
      <c r="F23" s="237"/>
      <c r="G23" s="249">
        <f>SUM(G25:G29)</f>
        <v>17453</v>
      </c>
    </row>
    <row r="24" spans="2:7" ht="30.75" thickBot="1">
      <c r="B24" s="182" t="s">
        <v>189</v>
      </c>
      <c r="C24" s="45" t="s">
        <v>77</v>
      </c>
      <c r="D24" s="45" t="s">
        <v>74</v>
      </c>
      <c r="E24" s="159" t="s">
        <v>193</v>
      </c>
      <c r="F24" s="47"/>
      <c r="G24" s="67">
        <v>17453</v>
      </c>
    </row>
    <row r="25" spans="2:7" ht="45.75" thickBot="1">
      <c r="B25" s="182" t="s">
        <v>194</v>
      </c>
      <c r="C25" s="45" t="s">
        <v>77</v>
      </c>
      <c r="D25" s="45" t="s">
        <v>74</v>
      </c>
      <c r="E25" s="159" t="s">
        <v>193</v>
      </c>
      <c r="F25" s="159">
        <v>121</v>
      </c>
      <c r="G25" s="67">
        <v>9400</v>
      </c>
    </row>
    <row r="26" spans="2:7" ht="30.75" thickBot="1">
      <c r="B26" s="180" t="s">
        <v>207</v>
      </c>
      <c r="C26" s="45" t="s">
        <v>77</v>
      </c>
      <c r="D26" s="45" t="s">
        <v>74</v>
      </c>
      <c r="E26" s="159" t="s">
        <v>193</v>
      </c>
      <c r="F26" s="159">
        <v>122</v>
      </c>
      <c r="G26" s="67">
        <v>360</v>
      </c>
    </row>
    <row r="27" spans="2:7" ht="45.75" thickBot="1">
      <c r="B27" s="182" t="s">
        <v>578</v>
      </c>
      <c r="C27" s="45" t="s">
        <v>77</v>
      </c>
      <c r="D27" s="45" t="s">
        <v>74</v>
      </c>
      <c r="E27" s="159" t="s">
        <v>193</v>
      </c>
      <c r="F27" s="159">
        <v>129</v>
      </c>
      <c r="G27" s="67">
        <v>2839</v>
      </c>
    </row>
    <row r="28" spans="2:7" ht="30.75" thickBot="1">
      <c r="B28" s="182" t="s">
        <v>13</v>
      </c>
      <c r="C28" s="45" t="s">
        <v>77</v>
      </c>
      <c r="D28" s="45" t="s">
        <v>74</v>
      </c>
      <c r="E28" s="159" t="s">
        <v>193</v>
      </c>
      <c r="F28" s="159">
        <v>244</v>
      </c>
      <c r="G28" s="67">
        <v>4193</v>
      </c>
    </row>
    <row r="29" spans="2:7" ht="32.25" thickBot="1">
      <c r="B29" s="166" t="s">
        <v>48</v>
      </c>
      <c r="C29" s="45" t="s">
        <v>77</v>
      </c>
      <c r="D29" s="45" t="s">
        <v>74</v>
      </c>
      <c r="E29" s="159" t="s">
        <v>193</v>
      </c>
      <c r="F29" s="159">
        <v>850</v>
      </c>
      <c r="G29" s="67">
        <v>661</v>
      </c>
    </row>
    <row r="30" spans="2:7" ht="48" thickBot="1">
      <c r="B30" s="173" t="s">
        <v>195</v>
      </c>
      <c r="C30" s="227" t="s">
        <v>77</v>
      </c>
      <c r="D30" s="227" t="s">
        <v>74</v>
      </c>
      <c r="E30" s="197">
        <v>99</v>
      </c>
      <c r="F30" s="229"/>
      <c r="G30" s="263">
        <f>SUM(G31+G34)</f>
        <v>740</v>
      </c>
    </row>
    <row r="31" spans="2:7" ht="95.25" thickBot="1">
      <c r="B31" s="173" t="s">
        <v>196</v>
      </c>
      <c r="C31" s="227" t="s">
        <v>77</v>
      </c>
      <c r="D31" s="227" t="s">
        <v>74</v>
      </c>
      <c r="E31" s="236" t="s">
        <v>197</v>
      </c>
      <c r="F31" s="229"/>
      <c r="G31" s="249">
        <f>SUM(G32:G33)</f>
        <v>370</v>
      </c>
    </row>
    <row r="32" spans="2:7" ht="48" thickBot="1">
      <c r="B32" s="39" t="s">
        <v>15</v>
      </c>
      <c r="C32" s="45" t="s">
        <v>77</v>
      </c>
      <c r="D32" s="45" t="s">
        <v>74</v>
      </c>
      <c r="E32" s="159" t="s">
        <v>197</v>
      </c>
      <c r="F32" s="159">
        <v>121</v>
      </c>
      <c r="G32" s="67">
        <v>284</v>
      </c>
    </row>
    <row r="33" spans="2:7" ht="79.5" thickBot="1">
      <c r="B33" s="39" t="s">
        <v>10</v>
      </c>
      <c r="C33" s="45" t="s">
        <v>77</v>
      </c>
      <c r="D33" s="45" t="s">
        <v>74</v>
      </c>
      <c r="E33" s="159" t="s">
        <v>197</v>
      </c>
      <c r="F33" s="159">
        <v>129</v>
      </c>
      <c r="G33" s="67">
        <v>86</v>
      </c>
    </row>
    <row r="34" spans="2:7" ht="78.75">
      <c r="B34" s="239" t="s">
        <v>266</v>
      </c>
      <c r="C34" s="374" t="s">
        <v>77</v>
      </c>
      <c r="D34" s="374" t="s">
        <v>74</v>
      </c>
      <c r="E34" s="376" t="s">
        <v>198</v>
      </c>
      <c r="F34" s="378"/>
      <c r="G34" s="380">
        <f>SUM(G36:G37)</f>
        <v>370</v>
      </c>
    </row>
    <row r="35" spans="2:7" ht="32.25" thickBot="1">
      <c r="B35" s="173" t="s">
        <v>267</v>
      </c>
      <c r="C35" s="375"/>
      <c r="D35" s="375"/>
      <c r="E35" s="377"/>
      <c r="F35" s="379"/>
      <c r="G35" s="381"/>
    </row>
    <row r="36" spans="2:7" ht="48" thickBot="1">
      <c r="B36" s="39" t="s">
        <v>15</v>
      </c>
      <c r="C36" s="45" t="s">
        <v>77</v>
      </c>
      <c r="D36" s="45" t="s">
        <v>74</v>
      </c>
      <c r="E36" s="159" t="s">
        <v>198</v>
      </c>
      <c r="F36" s="159">
        <v>121</v>
      </c>
      <c r="G36" s="264">
        <v>284</v>
      </c>
    </row>
    <row r="37" spans="2:7" ht="79.5" thickBot="1">
      <c r="B37" s="39" t="s">
        <v>10</v>
      </c>
      <c r="C37" s="45" t="s">
        <v>77</v>
      </c>
      <c r="D37" s="45" t="s">
        <v>74</v>
      </c>
      <c r="E37" s="159" t="s">
        <v>198</v>
      </c>
      <c r="F37" s="159">
        <v>129</v>
      </c>
      <c r="G37" s="264">
        <v>86</v>
      </c>
    </row>
    <row r="38" spans="2:7" ht="16.5" thickBot="1">
      <c r="B38" s="183" t="s">
        <v>399</v>
      </c>
      <c r="C38" s="227" t="s">
        <v>77</v>
      </c>
      <c r="D38" s="227" t="s">
        <v>75</v>
      </c>
      <c r="E38" s="197"/>
      <c r="F38" s="197"/>
      <c r="G38" s="265">
        <v>1.2</v>
      </c>
    </row>
    <row r="39" spans="2:7" ht="48" thickBot="1">
      <c r="B39" s="50" t="s">
        <v>195</v>
      </c>
      <c r="C39" s="45" t="s">
        <v>77</v>
      </c>
      <c r="D39" s="45" t="s">
        <v>75</v>
      </c>
      <c r="E39" s="159">
        <v>99</v>
      </c>
      <c r="F39" s="159"/>
      <c r="G39" s="264">
        <v>1.2</v>
      </c>
    </row>
    <row r="40" spans="2:7" ht="111" thickBot="1">
      <c r="B40" s="93" t="s">
        <v>400</v>
      </c>
      <c r="C40" s="45" t="s">
        <v>77</v>
      </c>
      <c r="D40" s="45" t="s">
        <v>75</v>
      </c>
      <c r="E40" s="159" t="s">
        <v>401</v>
      </c>
      <c r="F40" s="159"/>
      <c r="G40" s="264">
        <v>1.2</v>
      </c>
    </row>
    <row r="41" spans="2:7" ht="32.25" thickBot="1">
      <c r="B41" s="50" t="s">
        <v>13</v>
      </c>
      <c r="C41" s="45" t="s">
        <v>77</v>
      </c>
      <c r="D41" s="45" t="s">
        <v>75</v>
      </c>
      <c r="E41" s="159" t="s">
        <v>401</v>
      </c>
      <c r="F41" s="159">
        <v>244</v>
      </c>
      <c r="G41" s="264">
        <v>1.2</v>
      </c>
    </row>
    <row r="42" spans="2:7" ht="48" thickBot="1">
      <c r="B42" s="173" t="s">
        <v>199</v>
      </c>
      <c r="C42" s="227" t="s">
        <v>77</v>
      </c>
      <c r="D42" s="227" t="s">
        <v>115</v>
      </c>
      <c r="E42" s="229"/>
      <c r="F42" s="229"/>
      <c r="G42" s="186">
        <f>SUM(G43+G50)</f>
        <v>5510</v>
      </c>
    </row>
    <row r="43" spans="2:7" ht="32.25" thickBot="1">
      <c r="B43" s="173" t="s">
        <v>18</v>
      </c>
      <c r="C43" s="227" t="s">
        <v>77</v>
      </c>
      <c r="D43" s="227" t="s">
        <v>115</v>
      </c>
      <c r="E43" s="236">
        <v>93</v>
      </c>
      <c r="F43" s="237"/>
      <c r="G43" s="175">
        <f>SUM(G46:G49)</f>
        <v>668</v>
      </c>
    </row>
    <row r="44" spans="2:7" ht="32.25" thickBot="1">
      <c r="B44" s="166" t="s">
        <v>200</v>
      </c>
      <c r="C44" s="45" t="s">
        <v>77</v>
      </c>
      <c r="D44" s="45" t="s">
        <v>115</v>
      </c>
      <c r="E44" s="159" t="s">
        <v>201</v>
      </c>
      <c r="F44" s="47"/>
      <c r="G44" s="3">
        <v>668</v>
      </c>
    </row>
    <row r="45" spans="2:7" ht="48" thickBot="1">
      <c r="B45" s="39" t="s">
        <v>189</v>
      </c>
      <c r="C45" s="45" t="s">
        <v>77</v>
      </c>
      <c r="D45" s="45" t="s">
        <v>115</v>
      </c>
      <c r="E45" s="159" t="s">
        <v>202</v>
      </c>
      <c r="F45" s="47"/>
      <c r="G45" s="3">
        <v>668</v>
      </c>
    </row>
    <row r="46" spans="2:7" ht="63.75" thickBot="1">
      <c r="B46" s="39" t="s">
        <v>9</v>
      </c>
      <c r="C46" s="45" t="s">
        <v>77</v>
      </c>
      <c r="D46" s="45" t="s">
        <v>115</v>
      </c>
      <c r="E46" s="159" t="s">
        <v>202</v>
      </c>
      <c r="F46" s="159">
        <v>121</v>
      </c>
      <c r="G46" s="3">
        <v>482</v>
      </c>
    </row>
    <row r="47" spans="2:7" ht="30.75" thickBot="1">
      <c r="B47" s="180" t="s">
        <v>207</v>
      </c>
      <c r="C47" s="45" t="s">
        <v>77</v>
      </c>
      <c r="D47" s="45" t="s">
        <v>115</v>
      </c>
      <c r="E47" s="305" t="s">
        <v>202</v>
      </c>
      <c r="F47" s="305">
        <v>122</v>
      </c>
      <c r="G47" s="3">
        <v>15</v>
      </c>
    </row>
    <row r="48" spans="2:7" ht="79.5" thickBot="1">
      <c r="B48" s="39" t="s">
        <v>10</v>
      </c>
      <c r="C48" s="45" t="s">
        <v>77</v>
      </c>
      <c r="D48" s="45" t="s">
        <v>115</v>
      </c>
      <c r="E48" s="159" t="s">
        <v>202</v>
      </c>
      <c r="F48" s="159">
        <v>129</v>
      </c>
      <c r="G48" s="3">
        <v>146</v>
      </c>
    </row>
    <row r="49" spans="2:7" ht="32.25" thickBot="1">
      <c r="B49" s="50" t="s">
        <v>13</v>
      </c>
      <c r="C49" s="45" t="s">
        <v>77</v>
      </c>
      <c r="D49" s="45" t="s">
        <v>115</v>
      </c>
      <c r="E49" s="159" t="s">
        <v>202</v>
      </c>
      <c r="F49" s="159">
        <v>244</v>
      </c>
      <c r="G49" s="3">
        <v>25</v>
      </c>
    </row>
    <row r="50" spans="2:7" ht="32.25" thickBot="1">
      <c r="B50" s="173" t="s">
        <v>203</v>
      </c>
      <c r="C50" s="227" t="s">
        <v>77</v>
      </c>
      <c r="D50" s="227" t="s">
        <v>115</v>
      </c>
      <c r="E50" s="236">
        <v>99</v>
      </c>
      <c r="F50" s="229"/>
      <c r="G50" s="175">
        <f>SUM(G52:G56)</f>
        <v>4842</v>
      </c>
    </row>
    <row r="51" spans="2:7" ht="32.25" thickBot="1">
      <c r="B51" s="39" t="s">
        <v>204</v>
      </c>
      <c r="C51" s="45" t="s">
        <v>77</v>
      </c>
      <c r="D51" s="45" t="s">
        <v>115</v>
      </c>
      <c r="E51" s="159" t="s">
        <v>205</v>
      </c>
      <c r="F51" s="47"/>
      <c r="G51" s="3">
        <v>4818</v>
      </c>
    </row>
    <row r="52" spans="2:7" ht="63.75" thickBot="1">
      <c r="B52" s="39" t="s">
        <v>9</v>
      </c>
      <c r="C52" s="45" t="s">
        <v>77</v>
      </c>
      <c r="D52" s="45" t="s">
        <v>115</v>
      </c>
      <c r="E52" s="159" t="s">
        <v>206</v>
      </c>
      <c r="F52" s="159">
        <v>121</v>
      </c>
      <c r="G52" s="3">
        <v>3200</v>
      </c>
    </row>
    <row r="53" spans="2:7" ht="32.25" thickBot="1">
      <c r="B53" s="5" t="s">
        <v>207</v>
      </c>
      <c r="C53" s="45" t="s">
        <v>77</v>
      </c>
      <c r="D53" s="45" t="s">
        <v>115</v>
      </c>
      <c r="E53" s="159" t="s">
        <v>206</v>
      </c>
      <c r="F53" s="159">
        <v>122</v>
      </c>
      <c r="G53" s="3">
        <v>30</v>
      </c>
    </row>
    <row r="54" spans="2:7" ht="79.5" thickBot="1">
      <c r="B54" s="39" t="s">
        <v>10</v>
      </c>
      <c r="C54" s="45" t="s">
        <v>77</v>
      </c>
      <c r="D54" s="45" t="s">
        <v>115</v>
      </c>
      <c r="E54" s="159" t="s">
        <v>206</v>
      </c>
      <c r="F54" s="159">
        <v>129</v>
      </c>
      <c r="G54" s="3">
        <v>966</v>
      </c>
    </row>
    <row r="55" spans="2:7" ht="32.25" thickBot="1">
      <c r="B55" s="39" t="s">
        <v>208</v>
      </c>
      <c r="C55" s="45" t="s">
        <v>77</v>
      </c>
      <c r="D55" s="45" t="s">
        <v>115</v>
      </c>
      <c r="E55" s="159" t="s">
        <v>206</v>
      </c>
      <c r="F55" s="159">
        <v>244</v>
      </c>
      <c r="G55" s="3">
        <v>628</v>
      </c>
    </row>
    <row r="56" spans="2:7" ht="32.25" thickBot="1">
      <c r="B56" s="166" t="s">
        <v>48</v>
      </c>
      <c r="C56" s="45" t="s">
        <v>77</v>
      </c>
      <c r="D56" s="45" t="s">
        <v>115</v>
      </c>
      <c r="E56" s="159" t="s">
        <v>206</v>
      </c>
      <c r="F56" s="159">
        <v>850</v>
      </c>
      <c r="G56" s="3">
        <v>18</v>
      </c>
    </row>
    <row r="57" spans="2:7" ht="16.5" thickBot="1">
      <c r="B57" s="166" t="s">
        <v>372</v>
      </c>
      <c r="C57" s="49" t="s">
        <v>77</v>
      </c>
      <c r="D57" s="49" t="s">
        <v>473</v>
      </c>
      <c r="E57" s="159"/>
      <c r="F57" s="159"/>
      <c r="G57" s="3">
        <v>1000</v>
      </c>
    </row>
    <row r="58" spans="2:7" ht="16.5" thickBot="1">
      <c r="B58" s="166" t="s">
        <v>475</v>
      </c>
      <c r="C58" s="49" t="s">
        <v>77</v>
      </c>
      <c r="D58" s="49" t="s">
        <v>473</v>
      </c>
      <c r="E58" s="159" t="s">
        <v>474</v>
      </c>
      <c r="F58" s="159">
        <v>870</v>
      </c>
      <c r="G58" s="3">
        <v>1000</v>
      </c>
    </row>
    <row r="59" spans="2:7" ht="32.25" thickBot="1">
      <c r="B59" s="173" t="s">
        <v>19</v>
      </c>
      <c r="C59" s="227" t="s">
        <v>77</v>
      </c>
      <c r="D59" s="227">
        <v>13</v>
      </c>
      <c r="E59" s="229"/>
      <c r="F59" s="229"/>
      <c r="G59" s="186">
        <f>SUM(G62+G70+G68+G66+G60)</f>
        <v>1903.1</v>
      </c>
    </row>
    <row r="60" spans="2:7" ht="16.5" thickBot="1">
      <c r="B60" s="14" t="s">
        <v>603</v>
      </c>
      <c r="C60" s="301" t="s">
        <v>77</v>
      </c>
      <c r="D60" s="301" t="s">
        <v>479</v>
      </c>
      <c r="E60" s="300" t="s">
        <v>602</v>
      </c>
      <c r="F60" s="302"/>
      <c r="G60" s="32">
        <v>1000</v>
      </c>
    </row>
    <row r="61" spans="2:7" ht="32.25" thickBot="1">
      <c r="B61" s="18" t="s">
        <v>43</v>
      </c>
      <c r="C61" s="301" t="s">
        <v>77</v>
      </c>
      <c r="D61" s="301" t="s">
        <v>479</v>
      </c>
      <c r="E61" s="300" t="s">
        <v>602</v>
      </c>
      <c r="F61" s="302">
        <v>611</v>
      </c>
      <c r="G61" s="32">
        <v>1000</v>
      </c>
    </row>
    <row r="62" spans="2:7" ht="79.5" thickBot="1">
      <c r="B62" s="173" t="s">
        <v>573</v>
      </c>
      <c r="C62" s="227" t="s">
        <v>77</v>
      </c>
      <c r="D62" s="227">
        <v>13</v>
      </c>
      <c r="E62" s="184">
        <v>42</v>
      </c>
      <c r="F62" s="229"/>
      <c r="G62" s="186">
        <v>200</v>
      </c>
    </row>
    <row r="63" spans="2:7" ht="48" thickBot="1">
      <c r="B63" s="52" t="s">
        <v>477</v>
      </c>
      <c r="C63" s="45" t="s">
        <v>77</v>
      </c>
      <c r="D63" s="45">
        <v>13</v>
      </c>
      <c r="E63" s="3" t="s">
        <v>481</v>
      </c>
      <c r="F63" s="47"/>
      <c r="G63" s="3">
        <v>200</v>
      </c>
    </row>
    <row r="64" spans="2:7" ht="63.75" thickBot="1">
      <c r="B64" s="52" t="s">
        <v>478</v>
      </c>
      <c r="C64" s="45" t="s">
        <v>77</v>
      </c>
      <c r="D64" s="45">
        <v>13</v>
      </c>
      <c r="E64" s="3" t="s">
        <v>480</v>
      </c>
      <c r="F64" s="47"/>
      <c r="G64" s="3">
        <v>200</v>
      </c>
    </row>
    <row r="65" spans="2:7" ht="32.25" thickBot="1">
      <c r="B65" s="52" t="s">
        <v>13</v>
      </c>
      <c r="C65" s="45" t="s">
        <v>77</v>
      </c>
      <c r="D65" s="45">
        <v>13</v>
      </c>
      <c r="E65" s="3" t="s">
        <v>480</v>
      </c>
      <c r="F65" s="3">
        <v>244</v>
      </c>
      <c r="G65" s="3">
        <v>200</v>
      </c>
    </row>
    <row r="66" spans="2:7" ht="32.25" thickBot="1">
      <c r="B66" s="22" t="s">
        <v>599</v>
      </c>
      <c r="C66" s="11" t="s">
        <v>77</v>
      </c>
      <c r="D66" s="11" t="s">
        <v>479</v>
      </c>
      <c r="E66" s="1" t="s">
        <v>601</v>
      </c>
      <c r="F66" s="1"/>
      <c r="G66" s="1">
        <v>436.8</v>
      </c>
    </row>
    <row r="67" spans="2:7" ht="32.25" thickBot="1">
      <c r="B67" s="52" t="s">
        <v>13</v>
      </c>
      <c r="C67" s="45" t="s">
        <v>77</v>
      </c>
      <c r="D67" s="45" t="s">
        <v>479</v>
      </c>
      <c r="E67" s="3" t="s">
        <v>601</v>
      </c>
      <c r="F67" s="3">
        <v>244</v>
      </c>
      <c r="G67" s="3">
        <v>436.8</v>
      </c>
    </row>
    <row r="68" spans="2:7" ht="32.25" thickBot="1">
      <c r="B68" s="22" t="s">
        <v>552</v>
      </c>
      <c r="C68" s="11" t="s">
        <v>77</v>
      </c>
      <c r="D68" s="11" t="s">
        <v>479</v>
      </c>
      <c r="E68" s="1" t="s">
        <v>193</v>
      </c>
      <c r="F68" s="1"/>
      <c r="G68" s="1">
        <v>30</v>
      </c>
    </row>
    <row r="69" spans="2:7" ht="32.25" thickBot="1">
      <c r="B69" s="39" t="s">
        <v>208</v>
      </c>
      <c r="C69" s="45" t="s">
        <v>77</v>
      </c>
      <c r="D69" s="45" t="s">
        <v>479</v>
      </c>
      <c r="E69" s="3" t="s">
        <v>193</v>
      </c>
      <c r="F69" s="3">
        <v>244</v>
      </c>
      <c r="G69" s="3">
        <v>30</v>
      </c>
    </row>
    <row r="70" spans="2:7" ht="16.5" thickBot="1">
      <c r="B70" s="188" t="s">
        <v>20</v>
      </c>
      <c r="C70" s="227" t="s">
        <v>77</v>
      </c>
      <c r="D70" s="240">
        <v>13</v>
      </c>
      <c r="E70" s="197">
        <v>99</v>
      </c>
      <c r="F70" s="229"/>
      <c r="G70" s="186">
        <v>236.3</v>
      </c>
    </row>
    <row r="71" spans="2:7" ht="158.25" thickBot="1">
      <c r="B71" s="167" t="s">
        <v>21</v>
      </c>
      <c r="C71" s="45" t="s">
        <v>77</v>
      </c>
      <c r="D71" s="45">
        <v>13</v>
      </c>
      <c r="E71" s="159" t="s">
        <v>209</v>
      </c>
      <c r="F71" s="47"/>
      <c r="G71" s="3">
        <v>26.3</v>
      </c>
    </row>
    <row r="72" spans="2:7" ht="32.25" thickBot="1">
      <c r="B72" s="39" t="s">
        <v>208</v>
      </c>
      <c r="C72" s="45" t="s">
        <v>77</v>
      </c>
      <c r="D72" s="45">
        <v>13</v>
      </c>
      <c r="E72" s="159" t="s">
        <v>209</v>
      </c>
      <c r="F72" s="159">
        <v>244</v>
      </c>
      <c r="G72" s="3">
        <v>236.3</v>
      </c>
    </row>
    <row r="73" spans="2:7" ht="16.5" thickBot="1">
      <c r="B73" s="173" t="s">
        <v>393</v>
      </c>
      <c r="C73" s="227" t="s">
        <v>118</v>
      </c>
      <c r="D73" s="240"/>
      <c r="E73" s="197"/>
      <c r="F73" s="197"/>
      <c r="G73" s="186">
        <v>1612</v>
      </c>
    </row>
    <row r="74" spans="2:7" ht="32.25" thickBot="1">
      <c r="B74" s="39" t="s">
        <v>394</v>
      </c>
      <c r="C74" s="45" t="s">
        <v>118</v>
      </c>
      <c r="D74" s="45" t="s">
        <v>112</v>
      </c>
      <c r="E74" s="159"/>
      <c r="F74" s="159"/>
      <c r="G74" s="3">
        <v>1612</v>
      </c>
    </row>
    <row r="75" spans="2:7" ht="63.75" thickBot="1">
      <c r="B75" s="39" t="s">
        <v>70</v>
      </c>
      <c r="C75" s="45" t="s">
        <v>118</v>
      </c>
      <c r="D75" s="45" t="s">
        <v>112</v>
      </c>
      <c r="E75" s="159" t="s">
        <v>261</v>
      </c>
      <c r="F75" s="159"/>
      <c r="G75" s="3">
        <v>1612</v>
      </c>
    </row>
    <row r="76" spans="2:7" ht="16.5" thickBot="1">
      <c r="B76" s="39" t="s">
        <v>391</v>
      </c>
      <c r="C76" s="45" t="s">
        <v>118</v>
      </c>
      <c r="D76" s="45" t="s">
        <v>112</v>
      </c>
      <c r="E76" s="159" t="s">
        <v>261</v>
      </c>
      <c r="F76" s="159">
        <v>530</v>
      </c>
      <c r="G76" s="3">
        <v>1612</v>
      </c>
    </row>
    <row r="77" spans="2:7" ht="63.75" thickBot="1">
      <c r="B77" s="173" t="s">
        <v>22</v>
      </c>
      <c r="C77" s="187" t="s">
        <v>112</v>
      </c>
      <c r="D77" s="228"/>
      <c r="E77" s="229"/>
      <c r="F77" s="229"/>
      <c r="G77" s="186">
        <f>SUM(G78+G84)</f>
        <v>6108</v>
      </c>
    </row>
    <row r="78" spans="2:7" ht="63.75" thickBot="1">
      <c r="B78" s="173" t="s">
        <v>49</v>
      </c>
      <c r="C78" s="227" t="s">
        <v>112</v>
      </c>
      <c r="D78" s="227" t="s">
        <v>113</v>
      </c>
      <c r="E78" s="229"/>
      <c r="F78" s="229"/>
      <c r="G78" s="186">
        <f>SUM(G79:G83)</f>
        <v>6108</v>
      </c>
    </row>
    <row r="79" spans="2:7" ht="48" thickBot="1">
      <c r="B79" s="39" t="s">
        <v>30</v>
      </c>
      <c r="C79" s="137" t="s">
        <v>112</v>
      </c>
      <c r="D79" s="137" t="s">
        <v>113</v>
      </c>
      <c r="E79" s="159" t="s">
        <v>210</v>
      </c>
      <c r="F79" s="159">
        <v>111</v>
      </c>
      <c r="G79" s="3">
        <v>3270</v>
      </c>
    </row>
    <row r="80" spans="2:7" ht="16.5" thickBot="1">
      <c r="B80" s="39" t="s">
        <v>398</v>
      </c>
      <c r="C80" s="137" t="s">
        <v>112</v>
      </c>
      <c r="D80" s="137" t="s">
        <v>113</v>
      </c>
      <c r="E80" s="159" t="s">
        <v>210</v>
      </c>
      <c r="F80" s="159">
        <v>112</v>
      </c>
      <c r="G80" s="3">
        <v>30</v>
      </c>
    </row>
    <row r="81" spans="2:7" ht="79.5" thickBot="1">
      <c r="B81" s="39" t="s">
        <v>10</v>
      </c>
      <c r="C81" s="137" t="s">
        <v>112</v>
      </c>
      <c r="D81" s="137" t="s">
        <v>113</v>
      </c>
      <c r="E81" s="159" t="s">
        <v>210</v>
      </c>
      <c r="F81" s="159">
        <v>119</v>
      </c>
      <c r="G81" s="3">
        <v>988</v>
      </c>
    </row>
    <row r="82" spans="2:7" ht="32.25" thickBot="1">
      <c r="B82" s="39" t="s">
        <v>208</v>
      </c>
      <c r="C82" s="137" t="s">
        <v>112</v>
      </c>
      <c r="D82" s="137" t="s">
        <v>113</v>
      </c>
      <c r="E82" s="159" t="s">
        <v>210</v>
      </c>
      <c r="F82" s="159">
        <v>244</v>
      </c>
      <c r="G82" s="3">
        <v>1810</v>
      </c>
    </row>
    <row r="83" spans="2:7" ht="30.75" customHeight="1" thickBot="1">
      <c r="B83" s="166" t="s">
        <v>48</v>
      </c>
      <c r="C83" s="137" t="s">
        <v>112</v>
      </c>
      <c r="D83" s="137" t="s">
        <v>113</v>
      </c>
      <c r="E83" s="159" t="s">
        <v>210</v>
      </c>
      <c r="F83" s="159">
        <v>850</v>
      </c>
      <c r="G83" s="3">
        <v>10</v>
      </c>
    </row>
    <row r="84" spans="2:7" ht="39" hidden="1" thickBot="1">
      <c r="B84" s="241" t="s">
        <v>553</v>
      </c>
      <c r="C84" s="49" t="s">
        <v>112</v>
      </c>
      <c r="D84" s="49" t="s">
        <v>402</v>
      </c>
      <c r="E84" s="48"/>
      <c r="F84" s="48"/>
      <c r="G84" s="1"/>
    </row>
    <row r="85" spans="2:7" ht="39" hidden="1" thickBot="1">
      <c r="B85" s="192" t="s">
        <v>554</v>
      </c>
      <c r="C85" s="137" t="s">
        <v>112</v>
      </c>
      <c r="D85" s="137" t="s">
        <v>402</v>
      </c>
      <c r="E85" s="45" t="s">
        <v>495</v>
      </c>
      <c r="F85" s="159"/>
      <c r="G85" s="3"/>
    </row>
    <row r="86" spans="2:7" ht="32.25" hidden="1" thickBot="1">
      <c r="B86" s="38" t="s">
        <v>208</v>
      </c>
      <c r="C86" s="137" t="s">
        <v>112</v>
      </c>
      <c r="D86" s="137" t="s">
        <v>402</v>
      </c>
      <c r="E86" s="45" t="s">
        <v>495</v>
      </c>
      <c r="F86" s="159">
        <v>244</v>
      </c>
      <c r="G86" s="3"/>
    </row>
    <row r="87" spans="2:7" ht="23.25" customHeight="1" thickBot="1">
      <c r="B87" s="173" t="s">
        <v>23</v>
      </c>
      <c r="C87" s="227" t="s">
        <v>74</v>
      </c>
      <c r="D87" s="228"/>
      <c r="E87" s="229"/>
      <c r="F87" s="229"/>
      <c r="G87" s="186">
        <f>SUM(G88+G94+G98)</f>
        <v>17610.439999999999</v>
      </c>
    </row>
    <row r="88" spans="2:7" ht="32.25" thickBot="1">
      <c r="B88" s="169" t="s">
        <v>50</v>
      </c>
      <c r="C88" s="232" t="s">
        <v>74</v>
      </c>
      <c r="D88" s="232" t="s">
        <v>75</v>
      </c>
      <c r="E88" s="229"/>
      <c r="F88" s="229"/>
      <c r="G88" s="175">
        <v>1850</v>
      </c>
    </row>
    <row r="89" spans="2:7" ht="63.75" thickBot="1">
      <c r="B89" s="39" t="s">
        <v>211</v>
      </c>
      <c r="C89" s="45" t="s">
        <v>74</v>
      </c>
      <c r="D89" s="45" t="s">
        <v>75</v>
      </c>
      <c r="E89" s="159" t="s">
        <v>212</v>
      </c>
      <c r="F89" s="47"/>
      <c r="G89" s="3">
        <f>SUM(G90:G93)</f>
        <v>1850</v>
      </c>
    </row>
    <row r="90" spans="2:7" ht="63.75" thickBot="1">
      <c r="B90" s="39" t="s">
        <v>194</v>
      </c>
      <c r="C90" s="45" t="s">
        <v>74</v>
      </c>
      <c r="D90" s="45" t="s">
        <v>75</v>
      </c>
      <c r="E90" s="159" t="s">
        <v>212</v>
      </c>
      <c r="F90" s="159">
        <v>121</v>
      </c>
      <c r="G90" s="3">
        <v>1160</v>
      </c>
    </row>
    <row r="91" spans="2:7" ht="79.5" thickBot="1">
      <c r="B91" s="39" t="s">
        <v>10</v>
      </c>
      <c r="C91" s="45" t="s">
        <v>74</v>
      </c>
      <c r="D91" s="45" t="s">
        <v>75</v>
      </c>
      <c r="E91" s="159" t="s">
        <v>212</v>
      </c>
      <c r="F91" s="159">
        <v>129</v>
      </c>
      <c r="G91" s="3">
        <v>350</v>
      </c>
    </row>
    <row r="92" spans="2:7" ht="32.25" thickBot="1">
      <c r="B92" s="38" t="s">
        <v>208</v>
      </c>
      <c r="C92" s="164" t="s">
        <v>74</v>
      </c>
      <c r="D92" s="164" t="s">
        <v>75</v>
      </c>
      <c r="E92" s="162" t="s">
        <v>212</v>
      </c>
      <c r="F92" s="162">
        <v>244</v>
      </c>
      <c r="G92" s="165">
        <v>337</v>
      </c>
    </row>
    <row r="93" spans="2:7" ht="32.25" thickBot="1">
      <c r="B93" s="42" t="s">
        <v>48</v>
      </c>
      <c r="C93" s="43" t="s">
        <v>74</v>
      </c>
      <c r="D93" s="43" t="s">
        <v>75</v>
      </c>
      <c r="E93" s="40" t="s">
        <v>212</v>
      </c>
      <c r="F93" s="40">
        <v>850</v>
      </c>
      <c r="G93" s="42">
        <v>3</v>
      </c>
    </row>
    <row r="94" spans="2:7" ht="16.5" thickBot="1">
      <c r="B94" s="173" t="s">
        <v>390</v>
      </c>
      <c r="C94" s="227" t="s">
        <v>74</v>
      </c>
      <c r="D94" s="227" t="s">
        <v>113</v>
      </c>
      <c r="E94" s="242"/>
      <c r="F94" s="242"/>
      <c r="G94" s="186">
        <f>SUM(G95:G96)</f>
        <v>15647.8</v>
      </c>
    </row>
    <row r="95" spans="2:7" ht="16.5" thickBot="1">
      <c r="B95" s="173"/>
      <c r="C95" s="227" t="s">
        <v>74</v>
      </c>
      <c r="D95" s="227" t="s">
        <v>113</v>
      </c>
      <c r="E95" s="242"/>
      <c r="F95" s="242">
        <v>243</v>
      </c>
      <c r="G95" s="186">
        <v>545</v>
      </c>
    </row>
    <row r="96" spans="2:7" ht="16.5" thickBot="1">
      <c r="B96" s="169" t="s">
        <v>391</v>
      </c>
      <c r="C96" s="232" t="s">
        <v>74</v>
      </c>
      <c r="D96" s="232" t="s">
        <v>113</v>
      </c>
      <c r="E96" s="236" t="s">
        <v>396</v>
      </c>
      <c r="F96" s="236"/>
      <c r="G96" s="175">
        <v>15102.8</v>
      </c>
    </row>
    <row r="97" spans="2:7" ht="16.5" thickBot="1">
      <c r="B97" s="166" t="s">
        <v>392</v>
      </c>
      <c r="C97" s="45" t="s">
        <v>74</v>
      </c>
      <c r="D97" s="45" t="s">
        <v>113</v>
      </c>
      <c r="E97" s="159" t="s">
        <v>396</v>
      </c>
      <c r="F97" s="159">
        <v>540</v>
      </c>
      <c r="G97" s="3">
        <v>15102.8</v>
      </c>
    </row>
    <row r="98" spans="2:7" ht="32.25" thickBot="1">
      <c r="B98" s="169" t="s">
        <v>556</v>
      </c>
      <c r="C98" s="240" t="s">
        <v>74</v>
      </c>
      <c r="D98" s="240" t="s">
        <v>557</v>
      </c>
      <c r="E98" s="197"/>
      <c r="F98" s="197"/>
      <c r="G98" s="175">
        <v>112.64</v>
      </c>
    </row>
    <row r="99" spans="2:7" ht="79.5" thickBot="1">
      <c r="B99" s="166" t="s">
        <v>558</v>
      </c>
      <c r="C99" s="45" t="s">
        <v>74</v>
      </c>
      <c r="D99" s="45" t="s">
        <v>557</v>
      </c>
      <c r="E99" s="159" t="s">
        <v>581</v>
      </c>
      <c r="F99" s="159">
        <v>245</v>
      </c>
      <c r="G99" s="3">
        <v>112.64</v>
      </c>
    </row>
    <row r="100" spans="2:7" ht="32.25" thickBot="1">
      <c r="B100" s="173" t="s">
        <v>24</v>
      </c>
      <c r="C100" s="227" t="s">
        <v>75</v>
      </c>
      <c r="D100" s="228"/>
      <c r="E100" s="229"/>
      <c r="F100" s="229"/>
      <c r="G100" s="186">
        <f>SUM(G103+G105+G101)</f>
        <v>12065.083000000001</v>
      </c>
    </row>
    <row r="101" spans="2:7" ht="16.5" thickBot="1">
      <c r="B101" s="173" t="s">
        <v>666</v>
      </c>
      <c r="C101" s="227" t="s">
        <v>75</v>
      </c>
      <c r="D101" s="185" t="s">
        <v>118</v>
      </c>
      <c r="E101" s="229"/>
      <c r="F101" s="229"/>
      <c r="G101" s="186">
        <v>277.7</v>
      </c>
    </row>
    <row r="102" spans="2:7" ht="32.25" thickBot="1">
      <c r="B102" s="39" t="s">
        <v>13</v>
      </c>
      <c r="C102" s="301" t="s">
        <v>75</v>
      </c>
      <c r="D102" s="19" t="s">
        <v>118</v>
      </c>
      <c r="E102" s="20" t="s">
        <v>213</v>
      </c>
      <c r="F102" s="20">
        <v>244</v>
      </c>
      <c r="G102" s="32">
        <v>277.7</v>
      </c>
    </row>
    <row r="103" spans="2:7" ht="32.25" thickBot="1">
      <c r="B103" s="194" t="s">
        <v>560</v>
      </c>
      <c r="C103" s="244" t="s">
        <v>75</v>
      </c>
      <c r="D103" s="189" t="s">
        <v>112</v>
      </c>
      <c r="E103" s="191" t="s">
        <v>582</v>
      </c>
      <c r="F103" s="245"/>
      <c r="G103" s="191">
        <v>6777.3829999999998</v>
      </c>
    </row>
    <row r="104" spans="2:7" ht="63.75" thickBot="1">
      <c r="B104" s="166" t="s">
        <v>504</v>
      </c>
      <c r="C104" s="246" t="s">
        <v>75</v>
      </c>
      <c r="D104" s="247" t="s">
        <v>112</v>
      </c>
      <c r="E104" s="20" t="s">
        <v>582</v>
      </c>
      <c r="F104" s="20">
        <v>244</v>
      </c>
      <c r="G104" s="20">
        <v>6777.3829999999998</v>
      </c>
    </row>
    <row r="105" spans="2:7" ht="16.5" thickBot="1">
      <c r="B105" s="188" t="s">
        <v>395</v>
      </c>
      <c r="C105" s="232" t="s">
        <v>75</v>
      </c>
      <c r="D105" s="232" t="s">
        <v>112</v>
      </c>
      <c r="E105" s="175"/>
      <c r="F105" s="175"/>
      <c r="G105" s="184">
        <v>5010</v>
      </c>
    </row>
    <row r="106" spans="2:7" ht="16.5" thickBot="1">
      <c r="B106" s="166" t="s">
        <v>391</v>
      </c>
      <c r="C106" s="45" t="s">
        <v>75</v>
      </c>
      <c r="D106" s="45" t="s">
        <v>112</v>
      </c>
      <c r="E106" s="3" t="s">
        <v>213</v>
      </c>
      <c r="F106" s="3"/>
      <c r="G106" s="3">
        <v>5010</v>
      </c>
    </row>
    <row r="107" spans="2:7" ht="16.5" thickBot="1">
      <c r="B107" s="166" t="s">
        <v>503</v>
      </c>
      <c r="C107" s="45" t="s">
        <v>75</v>
      </c>
      <c r="D107" s="45" t="s">
        <v>112</v>
      </c>
      <c r="E107" s="3" t="s">
        <v>213</v>
      </c>
      <c r="F107" s="3">
        <v>540</v>
      </c>
      <c r="G107" s="3">
        <v>5010</v>
      </c>
    </row>
    <row r="108" spans="2:7" ht="16.5" thickBot="1">
      <c r="B108" s="173" t="s">
        <v>25</v>
      </c>
      <c r="C108" s="227" t="s">
        <v>76</v>
      </c>
      <c r="D108" s="228"/>
      <c r="E108" s="229"/>
      <c r="F108" s="229"/>
      <c r="G108" s="230">
        <f>SUM(G109+G121+G142+G155+G158)</f>
        <v>571312.76500000001</v>
      </c>
    </row>
    <row r="109" spans="2:7" ht="16.5" thickBot="1">
      <c r="B109" s="188" t="s">
        <v>52</v>
      </c>
      <c r="C109" s="227" t="s">
        <v>76</v>
      </c>
      <c r="D109" s="227" t="s">
        <v>77</v>
      </c>
      <c r="E109" s="229"/>
      <c r="F109" s="229"/>
      <c r="G109" s="172">
        <f>SUM(G112+G116)</f>
        <v>121059.053</v>
      </c>
    </row>
    <row r="110" spans="2:7" ht="63.75" thickBot="1">
      <c r="B110" s="248" t="s">
        <v>214</v>
      </c>
      <c r="C110" s="232" t="s">
        <v>76</v>
      </c>
      <c r="D110" s="232" t="s">
        <v>77</v>
      </c>
      <c r="E110" s="236">
        <v>19</v>
      </c>
      <c r="F110" s="229"/>
      <c r="G110" s="175">
        <v>70307</v>
      </c>
    </row>
    <row r="111" spans="2:7" ht="32.25" thickBot="1">
      <c r="B111" s="163" t="s">
        <v>215</v>
      </c>
      <c r="C111" s="45" t="s">
        <v>76</v>
      </c>
      <c r="D111" s="45" t="s">
        <v>77</v>
      </c>
      <c r="E111" s="159" t="s">
        <v>216</v>
      </c>
      <c r="F111" s="47"/>
      <c r="G111" s="3">
        <v>70307</v>
      </c>
    </row>
    <row r="112" spans="2:7" ht="205.5" thickBot="1">
      <c r="B112" s="163" t="s">
        <v>217</v>
      </c>
      <c r="C112" s="45" t="s">
        <v>76</v>
      </c>
      <c r="D112" s="45" t="s">
        <v>77</v>
      </c>
      <c r="E112" s="159" t="s">
        <v>218</v>
      </c>
      <c r="F112" s="47"/>
      <c r="G112" s="3">
        <f>SUM(G113:G115)</f>
        <v>70307</v>
      </c>
    </row>
    <row r="113" spans="2:7" ht="48" thickBot="1">
      <c r="B113" s="39" t="s">
        <v>30</v>
      </c>
      <c r="C113" s="45" t="s">
        <v>76</v>
      </c>
      <c r="D113" s="45" t="s">
        <v>77</v>
      </c>
      <c r="E113" s="159" t="s">
        <v>218</v>
      </c>
      <c r="F113" s="159">
        <v>111</v>
      </c>
      <c r="G113" s="3">
        <v>52318</v>
      </c>
    </row>
    <row r="114" spans="2:7" ht="79.5" thickBot="1">
      <c r="B114" s="39" t="s">
        <v>10</v>
      </c>
      <c r="C114" s="45" t="s">
        <v>76</v>
      </c>
      <c r="D114" s="45" t="s">
        <v>77</v>
      </c>
      <c r="E114" s="159" t="s">
        <v>218</v>
      </c>
      <c r="F114" s="159">
        <v>119</v>
      </c>
      <c r="G114" s="3">
        <v>15801</v>
      </c>
    </row>
    <row r="115" spans="2:7" ht="32.25" thickBot="1">
      <c r="B115" s="39" t="s">
        <v>13</v>
      </c>
      <c r="C115" s="45" t="s">
        <v>76</v>
      </c>
      <c r="D115" s="45" t="s">
        <v>77</v>
      </c>
      <c r="E115" s="159" t="s">
        <v>218</v>
      </c>
      <c r="F115" s="159">
        <v>244</v>
      </c>
      <c r="G115" s="3">
        <v>2188</v>
      </c>
    </row>
    <row r="116" spans="2:7" ht="63.75" thickBot="1">
      <c r="B116" s="173" t="s">
        <v>219</v>
      </c>
      <c r="C116" s="232" t="s">
        <v>76</v>
      </c>
      <c r="D116" s="232" t="s">
        <v>77</v>
      </c>
      <c r="E116" s="236" t="s">
        <v>220</v>
      </c>
      <c r="F116" s="229"/>
      <c r="G116" s="175">
        <f>SUM(G117:G120)</f>
        <v>50752.053</v>
      </c>
    </row>
    <row r="117" spans="2:7" ht="48" thickBot="1">
      <c r="B117" s="39" t="s">
        <v>30</v>
      </c>
      <c r="C117" s="45" t="s">
        <v>76</v>
      </c>
      <c r="D117" s="45" t="s">
        <v>77</v>
      </c>
      <c r="E117" s="159" t="s">
        <v>220</v>
      </c>
      <c r="F117" s="159">
        <v>111</v>
      </c>
      <c r="G117" s="3">
        <v>19447</v>
      </c>
    </row>
    <row r="118" spans="2:7" ht="79.5" thickBot="1">
      <c r="B118" s="39" t="s">
        <v>10</v>
      </c>
      <c r="C118" s="45" t="s">
        <v>76</v>
      </c>
      <c r="D118" s="45" t="s">
        <v>77</v>
      </c>
      <c r="E118" s="159" t="s">
        <v>220</v>
      </c>
      <c r="F118" s="159">
        <v>119</v>
      </c>
      <c r="G118" s="3">
        <v>5873</v>
      </c>
    </row>
    <row r="119" spans="2:7" ht="32.25" thickBot="1">
      <c r="B119" s="39" t="s">
        <v>13</v>
      </c>
      <c r="C119" s="45" t="s">
        <v>76</v>
      </c>
      <c r="D119" s="45" t="s">
        <v>77</v>
      </c>
      <c r="E119" s="159" t="s">
        <v>220</v>
      </c>
      <c r="F119" s="159">
        <v>244</v>
      </c>
      <c r="G119" s="3">
        <v>22924</v>
      </c>
    </row>
    <row r="120" spans="2:7" ht="32.25" thickBot="1">
      <c r="B120" s="57" t="s">
        <v>48</v>
      </c>
      <c r="C120" s="45" t="s">
        <v>76</v>
      </c>
      <c r="D120" s="45" t="s">
        <v>77</v>
      </c>
      <c r="E120" s="159" t="s">
        <v>220</v>
      </c>
      <c r="F120" s="159">
        <v>850</v>
      </c>
      <c r="G120" s="3">
        <v>2508.0529999999999</v>
      </c>
    </row>
    <row r="121" spans="2:7" ht="16.5" thickBot="1">
      <c r="B121" s="169" t="s">
        <v>63</v>
      </c>
      <c r="C121" s="232" t="s">
        <v>76</v>
      </c>
      <c r="D121" s="232" t="s">
        <v>118</v>
      </c>
      <c r="E121" s="229"/>
      <c r="F121" s="229"/>
      <c r="G121" s="172">
        <f>SUM(G123+G129+G140+G134+G135+G137)</f>
        <v>408962.31199999998</v>
      </c>
    </row>
    <row r="122" spans="2:7" ht="63.75" thickBot="1">
      <c r="B122" s="188" t="s">
        <v>214</v>
      </c>
      <c r="C122" s="232" t="s">
        <v>76</v>
      </c>
      <c r="D122" s="232" t="s">
        <v>118</v>
      </c>
      <c r="E122" s="175">
        <v>19</v>
      </c>
      <c r="F122" s="237"/>
      <c r="G122" s="175">
        <v>334205</v>
      </c>
    </row>
    <row r="123" spans="2:7" ht="32.25" thickBot="1">
      <c r="B123" s="163" t="s">
        <v>221</v>
      </c>
      <c r="C123" s="45" t="s">
        <v>76</v>
      </c>
      <c r="D123" s="45" t="s">
        <v>118</v>
      </c>
      <c r="E123" s="3" t="s">
        <v>222</v>
      </c>
      <c r="F123" s="47"/>
      <c r="G123" s="3">
        <v>334205</v>
      </c>
    </row>
    <row r="124" spans="2:7" ht="48" thickBot="1">
      <c r="B124" s="163" t="s">
        <v>223</v>
      </c>
      <c r="C124" s="45" t="s">
        <v>76</v>
      </c>
      <c r="D124" s="45" t="s">
        <v>118</v>
      </c>
      <c r="E124" s="3" t="s">
        <v>224</v>
      </c>
      <c r="F124" s="47"/>
      <c r="G124" s="3">
        <v>334205</v>
      </c>
    </row>
    <row r="125" spans="2:7" ht="331.5" thickBot="1">
      <c r="B125" s="163" t="s">
        <v>225</v>
      </c>
      <c r="C125" s="45" t="s">
        <v>76</v>
      </c>
      <c r="D125" s="45" t="s">
        <v>118</v>
      </c>
      <c r="E125" s="159" t="s">
        <v>226</v>
      </c>
      <c r="F125" s="47"/>
      <c r="G125" s="159">
        <f>SUM(G126:G128)</f>
        <v>334205</v>
      </c>
    </row>
    <row r="126" spans="2:7" ht="48" thickBot="1">
      <c r="B126" s="56" t="s">
        <v>30</v>
      </c>
      <c r="C126" s="45" t="s">
        <v>76</v>
      </c>
      <c r="D126" s="45" t="s">
        <v>118</v>
      </c>
      <c r="E126" s="159" t="s">
        <v>226</v>
      </c>
      <c r="F126" s="159">
        <v>111</v>
      </c>
      <c r="G126" s="159">
        <v>252609</v>
      </c>
    </row>
    <row r="127" spans="2:7" ht="79.5" thickBot="1">
      <c r="B127" s="39" t="s">
        <v>10</v>
      </c>
      <c r="C127" s="45" t="s">
        <v>76</v>
      </c>
      <c r="D127" s="45" t="s">
        <v>118</v>
      </c>
      <c r="E127" s="159" t="s">
        <v>226</v>
      </c>
      <c r="F127" s="159">
        <v>119</v>
      </c>
      <c r="G127" s="159">
        <v>76287</v>
      </c>
    </row>
    <row r="128" spans="2:7" ht="32.25" thickBot="1">
      <c r="B128" s="39" t="s">
        <v>13</v>
      </c>
      <c r="C128" s="45" t="s">
        <v>76</v>
      </c>
      <c r="D128" s="45" t="s">
        <v>118</v>
      </c>
      <c r="E128" s="159" t="s">
        <v>226</v>
      </c>
      <c r="F128" s="159">
        <v>244</v>
      </c>
      <c r="G128" s="159">
        <v>5309</v>
      </c>
    </row>
    <row r="129" spans="2:7" ht="48" thickBot="1">
      <c r="B129" s="173" t="s">
        <v>65</v>
      </c>
      <c r="C129" s="232" t="s">
        <v>76</v>
      </c>
      <c r="D129" s="232" t="s">
        <v>118</v>
      </c>
      <c r="E129" s="236" t="s">
        <v>227</v>
      </c>
      <c r="F129" s="229"/>
      <c r="G129" s="249">
        <f>SUM(G130:G133)</f>
        <v>31003</v>
      </c>
    </row>
    <row r="130" spans="2:7" ht="48" thickBot="1">
      <c r="B130" s="56" t="s">
        <v>30</v>
      </c>
      <c r="C130" s="45" t="s">
        <v>76</v>
      </c>
      <c r="D130" s="45" t="s">
        <v>118</v>
      </c>
      <c r="E130" s="294" t="s">
        <v>227</v>
      </c>
      <c r="F130" s="20">
        <v>111</v>
      </c>
      <c r="G130" s="298">
        <v>7765</v>
      </c>
    </row>
    <row r="131" spans="2:7" ht="79.5" thickBot="1">
      <c r="B131" s="39" t="s">
        <v>10</v>
      </c>
      <c r="C131" s="45" t="s">
        <v>76</v>
      </c>
      <c r="D131" s="45" t="s">
        <v>118</v>
      </c>
      <c r="E131" s="159" t="s">
        <v>227</v>
      </c>
      <c r="F131" s="3">
        <v>119</v>
      </c>
      <c r="G131" s="3">
        <v>2350</v>
      </c>
    </row>
    <row r="132" spans="2:7" ht="48" thickBot="1">
      <c r="B132" s="39" t="s">
        <v>228</v>
      </c>
      <c r="C132" s="45" t="s">
        <v>76</v>
      </c>
      <c r="D132" s="45" t="s">
        <v>118</v>
      </c>
      <c r="E132" s="159" t="s">
        <v>227</v>
      </c>
      <c r="F132" s="159">
        <v>244</v>
      </c>
      <c r="G132" s="3">
        <v>14827</v>
      </c>
    </row>
    <row r="133" spans="2:7" ht="32.25" thickBot="1">
      <c r="B133" s="57" t="s">
        <v>48</v>
      </c>
      <c r="C133" s="45" t="s">
        <v>76</v>
      </c>
      <c r="D133" s="45" t="s">
        <v>118</v>
      </c>
      <c r="E133" s="159" t="s">
        <v>227</v>
      </c>
      <c r="F133" s="159">
        <v>850</v>
      </c>
      <c r="G133" s="3">
        <v>6061</v>
      </c>
    </row>
    <row r="134" spans="2:7" ht="48" thickBot="1">
      <c r="B134" s="169" t="s">
        <v>656</v>
      </c>
      <c r="C134" s="232" t="s">
        <v>76</v>
      </c>
      <c r="D134" s="232" t="s">
        <v>118</v>
      </c>
      <c r="E134" s="236" t="s">
        <v>227</v>
      </c>
      <c r="F134" s="236">
        <v>321</v>
      </c>
      <c r="G134" s="175">
        <v>1507</v>
      </c>
    </row>
    <row r="135" spans="2:7" ht="79.5" thickBot="1">
      <c r="B135" s="173" t="s">
        <v>664</v>
      </c>
      <c r="C135" s="240" t="s">
        <v>76</v>
      </c>
      <c r="D135" s="240" t="s">
        <v>118</v>
      </c>
      <c r="E135" s="197" t="s">
        <v>665</v>
      </c>
      <c r="F135" s="197"/>
      <c r="G135" s="184">
        <v>18914.392</v>
      </c>
    </row>
    <row r="136" spans="2:7" ht="32.25" thickBot="1">
      <c r="B136" s="39" t="s">
        <v>13</v>
      </c>
      <c r="C136" s="45" t="s">
        <v>76</v>
      </c>
      <c r="D136" s="45" t="s">
        <v>118</v>
      </c>
      <c r="E136" s="329" t="s">
        <v>665</v>
      </c>
      <c r="F136" s="329">
        <v>244</v>
      </c>
      <c r="G136" s="3">
        <v>18914.392</v>
      </c>
    </row>
    <row r="137" spans="2:7" ht="95.25" thickBot="1">
      <c r="B137" s="332" t="s">
        <v>663</v>
      </c>
      <c r="C137" s="240" t="s">
        <v>76</v>
      </c>
      <c r="D137" s="240" t="s">
        <v>118</v>
      </c>
      <c r="E137" s="197" t="s">
        <v>671</v>
      </c>
      <c r="F137" s="197"/>
      <c r="G137" s="184">
        <v>22732.92</v>
      </c>
    </row>
    <row r="138" spans="2:7" ht="48" thickBot="1">
      <c r="B138" s="39" t="s">
        <v>231</v>
      </c>
      <c r="C138" s="45" t="s">
        <v>76</v>
      </c>
      <c r="D138" s="45" t="s">
        <v>118</v>
      </c>
      <c r="E138" s="329" t="s">
        <v>671</v>
      </c>
      <c r="F138" s="329">
        <v>111</v>
      </c>
      <c r="G138" s="3">
        <v>17460</v>
      </c>
    </row>
    <row r="139" spans="2:7" ht="79.5" thickBot="1">
      <c r="B139" s="39" t="s">
        <v>10</v>
      </c>
      <c r="C139" s="45" t="s">
        <v>76</v>
      </c>
      <c r="D139" s="45" t="s">
        <v>118</v>
      </c>
      <c r="E139" s="329" t="s">
        <v>671</v>
      </c>
      <c r="F139" s="329">
        <v>119</v>
      </c>
      <c r="G139" s="3">
        <v>5272.92</v>
      </c>
    </row>
    <row r="140" spans="2:7" ht="18" thickBot="1">
      <c r="B140" s="212" t="s">
        <v>632</v>
      </c>
      <c r="C140" s="232" t="s">
        <v>76</v>
      </c>
      <c r="D140" s="232" t="s">
        <v>118</v>
      </c>
      <c r="E140" s="236">
        <v>9990041120</v>
      </c>
      <c r="F140" s="236"/>
      <c r="G140" s="175">
        <v>600</v>
      </c>
    </row>
    <row r="141" spans="2:7" ht="63.75" thickBot="1">
      <c r="B141" s="166" t="s">
        <v>504</v>
      </c>
      <c r="C141" s="45" t="s">
        <v>76</v>
      </c>
      <c r="D141" s="45" t="s">
        <v>118</v>
      </c>
      <c r="E141" s="159">
        <v>9990041120</v>
      </c>
      <c r="F141" s="159">
        <v>243</v>
      </c>
      <c r="G141" s="3">
        <v>600</v>
      </c>
    </row>
    <row r="142" spans="2:7" ht="32.25" thickBot="1">
      <c r="B142" s="173" t="s">
        <v>66</v>
      </c>
      <c r="C142" s="232" t="s">
        <v>76</v>
      </c>
      <c r="D142" s="232" t="s">
        <v>112</v>
      </c>
      <c r="E142" s="236" t="s">
        <v>229</v>
      </c>
      <c r="F142" s="229"/>
      <c r="G142" s="172">
        <f>SUM(G144:G154)</f>
        <v>33757.399999999994</v>
      </c>
    </row>
    <row r="143" spans="2:7" ht="32.25" thickBot="1">
      <c r="B143" s="163" t="s">
        <v>230</v>
      </c>
      <c r="C143" s="45" t="s">
        <v>76</v>
      </c>
      <c r="D143" s="45" t="s">
        <v>112</v>
      </c>
      <c r="E143" s="159" t="s">
        <v>229</v>
      </c>
      <c r="F143" s="47"/>
      <c r="G143" s="3">
        <v>31494</v>
      </c>
    </row>
    <row r="144" spans="2:7" ht="48" thickBot="1">
      <c r="B144" s="39" t="s">
        <v>231</v>
      </c>
      <c r="C144" s="45" t="s">
        <v>76</v>
      </c>
      <c r="D144" s="45" t="s">
        <v>112</v>
      </c>
      <c r="E144" s="159" t="s">
        <v>229</v>
      </c>
      <c r="F144" s="159">
        <v>111</v>
      </c>
      <c r="G144" s="3">
        <v>19661</v>
      </c>
    </row>
    <row r="145" spans="2:7" ht="16.5" thickBot="1">
      <c r="B145" s="39" t="s">
        <v>398</v>
      </c>
      <c r="C145" s="45" t="s">
        <v>76</v>
      </c>
      <c r="D145" s="45" t="s">
        <v>112</v>
      </c>
      <c r="E145" s="159" t="s">
        <v>229</v>
      </c>
      <c r="F145" s="159">
        <v>112</v>
      </c>
      <c r="G145" s="3">
        <v>123</v>
      </c>
    </row>
    <row r="146" spans="2:7" ht="79.5" thickBot="1">
      <c r="B146" s="39" t="s">
        <v>10</v>
      </c>
      <c r="C146" s="45" t="s">
        <v>76</v>
      </c>
      <c r="D146" s="45" t="s">
        <v>112</v>
      </c>
      <c r="E146" s="159" t="s">
        <v>229</v>
      </c>
      <c r="F146" s="159">
        <v>119</v>
      </c>
      <c r="G146" s="3">
        <v>5937</v>
      </c>
    </row>
    <row r="147" spans="2:7" ht="32.25" thickBot="1">
      <c r="B147" s="39" t="s">
        <v>13</v>
      </c>
      <c r="C147" s="45" t="s">
        <v>76</v>
      </c>
      <c r="D147" s="45" t="s">
        <v>112</v>
      </c>
      <c r="E147" s="159" t="s">
        <v>229</v>
      </c>
      <c r="F147" s="159">
        <v>244</v>
      </c>
      <c r="G147" s="3">
        <v>1268</v>
      </c>
    </row>
    <row r="148" spans="2:7" ht="16.5" thickBot="1">
      <c r="B148" s="52" t="s">
        <v>648</v>
      </c>
      <c r="C148" s="45" t="s">
        <v>76</v>
      </c>
      <c r="D148" s="45" t="s">
        <v>112</v>
      </c>
      <c r="E148" s="305" t="s">
        <v>229</v>
      </c>
      <c r="F148" s="305">
        <v>611</v>
      </c>
      <c r="G148" s="3">
        <v>2592.48</v>
      </c>
    </row>
    <row r="149" spans="2:7" ht="32.25" thickBot="1">
      <c r="B149" s="52" t="s">
        <v>649</v>
      </c>
      <c r="C149" s="45" t="s">
        <v>76</v>
      </c>
      <c r="D149" s="45" t="s">
        <v>112</v>
      </c>
      <c r="E149" s="308" t="s">
        <v>647</v>
      </c>
      <c r="F149" s="308">
        <v>611</v>
      </c>
      <c r="G149" s="3">
        <v>3100.6143999999999</v>
      </c>
    </row>
    <row r="150" spans="2:7" ht="32.25" thickBot="1">
      <c r="B150" s="52" t="s">
        <v>649</v>
      </c>
      <c r="C150" s="45" t="s">
        <v>76</v>
      </c>
      <c r="D150" s="45" t="s">
        <v>112</v>
      </c>
      <c r="E150" s="308" t="s">
        <v>647</v>
      </c>
      <c r="F150" s="305">
        <v>613</v>
      </c>
      <c r="G150" s="3">
        <v>18.68</v>
      </c>
    </row>
    <row r="151" spans="2:7" ht="32.25" thickBot="1">
      <c r="B151" s="52" t="s">
        <v>649</v>
      </c>
      <c r="C151" s="45" t="s">
        <v>76</v>
      </c>
      <c r="D151" s="45" t="s">
        <v>112</v>
      </c>
      <c r="E151" s="308" t="s">
        <v>647</v>
      </c>
      <c r="F151" s="305">
        <v>623</v>
      </c>
      <c r="G151" s="3">
        <v>18.68</v>
      </c>
    </row>
    <row r="152" spans="2:7" ht="32.25" thickBot="1">
      <c r="B152" s="52" t="s">
        <v>649</v>
      </c>
      <c r="C152" s="45" t="s">
        <v>76</v>
      </c>
      <c r="D152" s="45" t="s">
        <v>112</v>
      </c>
      <c r="E152" s="308" t="s">
        <v>647</v>
      </c>
      <c r="F152" s="305">
        <v>633</v>
      </c>
      <c r="G152" s="3">
        <v>9.34</v>
      </c>
    </row>
    <row r="153" spans="2:7" ht="32.25" thickBot="1">
      <c r="B153" s="52" t="s">
        <v>649</v>
      </c>
      <c r="C153" s="45" t="s">
        <v>76</v>
      </c>
      <c r="D153" s="45" t="s">
        <v>112</v>
      </c>
      <c r="E153" s="308" t="s">
        <v>647</v>
      </c>
      <c r="F153" s="305">
        <v>813</v>
      </c>
      <c r="G153" s="3">
        <v>9.6056000000000008</v>
      </c>
    </row>
    <row r="154" spans="2:7" ht="32.25" thickBot="1">
      <c r="B154" s="42" t="s">
        <v>48</v>
      </c>
      <c r="C154" s="45" t="s">
        <v>76</v>
      </c>
      <c r="D154" s="45" t="s">
        <v>112</v>
      </c>
      <c r="E154" s="159" t="s">
        <v>229</v>
      </c>
      <c r="F154" s="159">
        <v>850</v>
      </c>
      <c r="G154" s="3">
        <v>1019</v>
      </c>
    </row>
    <row r="155" spans="2:7" ht="32.25" thickBot="1">
      <c r="B155" s="173" t="s">
        <v>26</v>
      </c>
      <c r="C155" s="227" t="s">
        <v>76</v>
      </c>
      <c r="D155" s="227" t="s">
        <v>76</v>
      </c>
      <c r="E155" s="229"/>
      <c r="F155" s="229"/>
      <c r="G155" s="186">
        <v>50</v>
      </c>
    </row>
    <row r="156" spans="2:7" ht="32.25" thickBot="1">
      <c r="B156" s="39" t="s">
        <v>234</v>
      </c>
      <c r="C156" s="45" t="s">
        <v>76</v>
      </c>
      <c r="D156" s="45" t="s">
        <v>76</v>
      </c>
      <c r="E156" s="159" t="s">
        <v>235</v>
      </c>
      <c r="F156" s="47"/>
      <c r="G156" s="3">
        <v>50</v>
      </c>
    </row>
    <row r="157" spans="2:7" ht="32.25" thickBot="1">
      <c r="B157" s="39" t="s">
        <v>13</v>
      </c>
      <c r="C157" s="45" t="s">
        <v>76</v>
      </c>
      <c r="D157" s="45" t="s">
        <v>76</v>
      </c>
      <c r="E157" s="159" t="s">
        <v>235</v>
      </c>
      <c r="F157" s="159">
        <v>244</v>
      </c>
      <c r="G157" s="3">
        <v>50</v>
      </c>
    </row>
    <row r="158" spans="2:7" ht="32.25" thickBot="1">
      <c r="B158" s="173" t="s">
        <v>28</v>
      </c>
      <c r="C158" s="227" t="s">
        <v>76</v>
      </c>
      <c r="D158" s="227" t="s">
        <v>113</v>
      </c>
      <c r="E158" s="229"/>
      <c r="F158" s="229"/>
      <c r="G158" s="186">
        <f>SUM(G159+G162)</f>
        <v>7484</v>
      </c>
    </row>
    <row r="159" spans="2:7" ht="95.25" thickBot="1">
      <c r="B159" s="173" t="s">
        <v>236</v>
      </c>
      <c r="C159" s="232" t="s">
        <v>76</v>
      </c>
      <c r="D159" s="232" t="s">
        <v>113</v>
      </c>
      <c r="E159" s="236" t="s">
        <v>237</v>
      </c>
      <c r="F159" s="229"/>
      <c r="G159" s="186">
        <f>SUM(G160:G161)</f>
        <v>370</v>
      </c>
    </row>
    <row r="160" spans="2:7" ht="63.75" thickBot="1">
      <c r="B160" s="39" t="s">
        <v>194</v>
      </c>
      <c r="C160" s="45" t="s">
        <v>76</v>
      </c>
      <c r="D160" s="45" t="s">
        <v>113</v>
      </c>
      <c r="E160" s="159" t="s">
        <v>237</v>
      </c>
      <c r="F160" s="159">
        <v>121</v>
      </c>
      <c r="G160" s="3">
        <v>284</v>
      </c>
    </row>
    <row r="161" spans="2:15" ht="79.5" thickBot="1">
      <c r="B161" s="39" t="s">
        <v>10</v>
      </c>
      <c r="C161" s="45" t="s">
        <v>76</v>
      </c>
      <c r="D161" s="45" t="s">
        <v>113</v>
      </c>
      <c r="E161" s="159" t="s">
        <v>237</v>
      </c>
      <c r="F161" s="159">
        <v>129</v>
      </c>
      <c r="G161" s="3">
        <v>86</v>
      </c>
    </row>
    <row r="162" spans="2:15" ht="16.5" thickBot="1">
      <c r="B162" s="173" t="s">
        <v>238</v>
      </c>
      <c r="C162" s="240" t="s">
        <v>76</v>
      </c>
      <c r="D162" s="240" t="s">
        <v>113</v>
      </c>
      <c r="E162" s="175" t="s">
        <v>239</v>
      </c>
      <c r="F162" s="229"/>
      <c r="G162" s="186">
        <v>7114</v>
      </c>
      <c r="K162" s="324"/>
      <c r="L162" s="325"/>
      <c r="M162" s="325"/>
      <c r="N162" s="326"/>
      <c r="O162" s="326"/>
    </row>
    <row r="163" spans="2:15" ht="32.25" thickBot="1">
      <c r="B163" s="163" t="s">
        <v>240</v>
      </c>
      <c r="C163" s="45" t="s">
        <v>76</v>
      </c>
      <c r="D163" s="45" t="s">
        <v>113</v>
      </c>
      <c r="E163" s="159" t="s">
        <v>239</v>
      </c>
      <c r="F163" s="47"/>
      <c r="G163" s="3">
        <f>SUM(G164:G167)</f>
        <v>7114</v>
      </c>
    </row>
    <row r="164" spans="2:15" ht="48" thickBot="1">
      <c r="B164" s="39" t="s">
        <v>231</v>
      </c>
      <c r="C164" s="45" t="s">
        <v>76</v>
      </c>
      <c r="D164" s="45" t="s">
        <v>113</v>
      </c>
      <c r="E164" s="159" t="s">
        <v>239</v>
      </c>
      <c r="F164" s="159">
        <v>111</v>
      </c>
      <c r="G164" s="3">
        <v>4580</v>
      </c>
    </row>
    <row r="165" spans="2:15" ht="79.5" thickBot="1">
      <c r="B165" s="39" t="s">
        <v>10</v>
      </c>
      <c r="C165" s="45" t="s">
        <v>76</v>
      </c>
      <c r="D165" s="45" t="s">
        <v>113</v>
      </c>
      <c r="E165" s="159" t="s">
        <v>239</v>
      </c>
      <c r="F165" s="159">
        <v>119</v>
      </c>
      <c r="G165" s="3">
        <v>1383</v>
      </c>
    </row>
    <row r="166" spans="2:15" ht="32.25" thickBot="1">
      <c r="B166" s="39" t="s">
        <v>13</v>
      </c>
      <c r="C166" s="45" t="s">
        <v>76</v>
      </c>
      <c r="D166" s="45" t="s">
        <v>113</v>
      </c>
      <c r="E166" s="159" t="s">
        <v>239</v>
      </c>
      <c r="F166" s="159">
        <v>244</v>
      </c>
      <c r="G166" s="3">
        <v>1141</v>
      </c>
    </row>
    <row r="167" spans="2:15" ht="32.25" thickBot="1">
      <c r="B167" s="166" t="s">
        <v>48</v>
      </c>
      <c r="C167" s="45" t="s">
        <v>76</v>
      </c>
      <c r="D167" s="45" t="s">
        <v>113</v>
      </c>
      <c r="E167" s="159" t="s">
        <v>239</v>
      </c>
      <c r="F167" s="159">
        <v>850</v>
      </c>
      <c r="G167" s="3">
        <v>10</v>
      </c>
    </row>
    <row r="168" spans="2:15" ht="32.25" thickBot="1">
      <c r="B168" s="173" t="s">
        <v>241</v>
      </c>
      <c r="C168" s="227" t="s">
        <v>173</v>
      </c>
      <c r="D168" s="228"/>
      <c r="E168" s="229"/>
      <c r="F168" s="229"/>
      <c r="G168" s="186">
        <f>SUM(G169+G183)</f>
        <v>34874</v>
      </c>
      <c r="J168" s="326"/>
    </row>
    <row r="169" spans="2:15" ht="16.5" thickBot="1">
      <c r="B169" s="173" t="s">
        <v>61</v>
      </c>
      <c r="C169" s="187" t="s">
        <v>173</v>
      </c>
      <c r="D169" s="187" t="s">
        <v>77</v>
      </c>
      <c r="E169" s="229"/>
      <c r="F169" s="229"/>
      <c r="G169" s="186">
        <f>SUM(G170+G177+G175)</f>
        <v>29920</v>
      </c>
    </row>
    <row r="170" spans="2:15" ht="32.25" thickBot="1">
      <c r="B170" s="173" t="s">
        <v>62</v>
      </c>
      <c r="C170" s="187" t="s">
        <v>173</v>
      </c>
      <c r="D170" s="187" t="s">
        <v>77</v>
      </c>
      <c r="E170" s="186" t="s">
        <v>242</v>
      </c>
      <c r="F170" s="229"/>
      <c r="G170" s="186">
        <f>SUM(G171:G174)</f>
        <v>18795</v>
      </c>
    </row>
    <row r="171" spans="2:15" ht="48" thickBot="1">
      <c r="B171" s="39" t="s">
        <v>231</v>
      </c>
      <c r="C171" s="45" t="s">
        <v>173</v>
      </c>
      <c r="D171" s="45" t="s">
        <v>77</v>
      </c>
      <c r="E171" s="159" t="s">
        <v>242</v>
      </c>
      <c r="F171" s="159">
        <v>111</v>
      </c>
      <c r="G171" s="3">
        <v>13252</v>
      </c>
    </row>
    <row r="172" spans="2:15" ht="79.5" thickBot="1">
      <c r="B172" s="39" t="s">
        <v>10</v>
      </c>
      <c r="C172" s="45" t="s">
        <v>173</v>
      </c>
      <c r="D172" s="45" t="s">
        <v>77</v>
      </c>
      <c r="E172" s="159" t="s">
        <v>242</v>
      </c>
      <c r="F172" s="159">
        <v>119</v>
      </c>
      <c r="G172" s="3">
        <v>4002</v>
      </c>
    </row>
    <row r="173" spans="2:15" ht="32.25" thickBot="1">
      <c r="B173" s="39" t="s">
        <v>13</v>
      </c>
      <c r="C173" s="45" t="s">
        <v>173</v>
      </c>
      <c r="D173" s="45" t="s">
        <v>77</v>
      </c>
      <c r="E173" s="159" t="s">
        <v>242</v>
      </c>
      <c r="F173" s="159">
        <v>244</v>
      </c>
      <c r="G173" s="3">
        <v>1275</v>
      </c>
    </row>
    <row r="174" spans="2:15" ht="32.25" thickBot="1">
      <c r="B174" s="166" t="s">
        <v>48</v>
      </c>
      <c r="C174" s="45" t="s">
        <v>173</v>
      </c>
      <c r="D174" s="45" t="s">
        <v>77</v>
      </c>
      <c r="E174" s="159"/>
      <c r="F174" s="159">
        <v>850</v>
      </c>
      <c r="G174" s="3">
        <v>266</v>
      </c>
    </row>
    <row r="175" spans="2:15" ht="95.25" thickBot="1">
      <c r="B175" s="138" t="s">
        <v>652</v>
      </c>
      <c r="C175" s="317" t="s">
        <v>173</v>
      </c>
      <c r="D175" s="139" t="s">
        <v>77</v>
      </c>
      <c r="E175" s="318" t="s">
        <v>653</v>
      </c>
      <c r="F175" s="319"/>
      <c r="G175" s="140">
        <v>0</v>
      </c>
    </row>
    <row r="176" spans="2:15" ht="48" thickBot="1">
      <c r="B176" s="315" t="s">
        <v>654</v>
      </c>
      <c r="C176" s="316" t="s">
        <v>173</v>
      </c>
      <c r="D176" s="247" t="s">
        <v>77</v>
      </c>
      <c r="E176" s="20" t="s">
        <v>653</v>
      </c>
      <c r="F176" s="20">
        <v>414</v>
      </c>
      <c r="G176" s="3">
        <v>0</v>
      </c>
    </row>
    <row r="177" spans="2:7" ht="16.5" thickBot="1">
      <c r="B177" s="173" t="s">
        <v>243</v>
      </c>
      <c r="C177" s="240" t="s">
        <v>173</v>
      </c>
      <c r="D177" s="240" t="s">
        <v>77</v>
      </c>
      <c r="E177" s="186" t="s">
        <v>244</v>
      </c>
      <c r="F177" s="229"/>
      <c r="G177" s="186">
        <v>11125</v>
      </c>
    </row>
    <row r="178" spans="2:7" ht="32.25" thickBot="1">
      <c r="B178" s="163" t="s">
        <v>240</v>
      </c>
      <c r="C178" s="45" t="s">
        <v>173</v>
      </c>
      <c r="D178" s="45" t="s">
        <v>77</v>
      </c>
      <c r="E178" s="159" t="s">
        <v>244</v>
      </c>
      <c r="F178" s="47"/>
      <c r="G178" s="3">
        <f>SUM(G179:G182)</f>
        <v>11125</v>
      </c>
    </row>
    <row r="179" spans="2:7" ht="48" thickBot="1">
      <c r="B179" s="39" t="s">
        <v>231</v>
      </c>
      <c r="C179" s="45" t="s">
        <v>173</v>
      </c>
      <c r="D179" s="45" t="s">
        <v>77</v>
      </c>
      <c r="E179" s="159" t="s">
        <v>244</v>
      </c>
      <c r="F179" s="159">
        <v>111</v>
      </c>
      <c r="G179" s="3">
        <v>8166</v>
      </c>
    </row>
    <row r="180" spans="2:7" ht="79.5" thickBot="1">
      <c r="B180" s="39" t="s">
        <v>10</v>
      </c>
      <c r="C180" s="45" t="s">
        <v>173</v>
      </c>
      <c r="D180" s="45" t="s">
        <v>77</v>
      </c>
      <c r="E180" s="159" t="s">
        <v>244</v>
      </c>
      <c r="F180" s="159">
        <v>119</v>
      </c>
      <c r="G180" s="3">
        <v>2467</v>
      </c>
    </row>
    <row r="181" spans="2:7" ht="32.25" thickBot="1">
      <c r="B181" s="39" t="s">
        <v>13</v>
      </c>
      <c r="C181" s="45" t="s">
        <v>173</v>
      </c>
      <c r="D181" s="45" t="s">
        <v>77</v>
      </c>
      <c r="E181" s="159" t="s">
        <v>244</v>
      </c>
      <c r="F181" s="159">
        <v>244</v>
      </c>
      <c r="G181" s="3">
        <v>485</v>
      </c>
    </row>
    <row r="182" spans="2:7" ht="32.25" thickBot="1">
      <c r="B182" s="166" t="s">
        <v>48</v>
      </c>
      <c r="C182" s="45" t="s">
        <v>173</v>
      </c>
      <c r="D182" s="45" t="s">
        <v>77</v>
      </c>
      <c r="E182" s="159" t="s">
        <v>244</v>
      </c>
      <c r="F182" s="159">
        <v>850</v>
      </c>
      <c r="G182" s="3">
        <v>7</v>
      </c>
    </row>
    <row r="183" spans="2:7" ht="32.25" thickBot="1">
      <c r="B183" s="173" t="s">
        <v>245</v>
      </c>
      <c r="C183" s="187" t="s">
        <v>173</v>
      </c>
      <c r="D183" s="187" t="s">
        <v>74</v>
      </c>
      <c r="E183" s="229"/>
      <c r="F183" s="229"/>
      <c r="G183" s="186">
        <f>SUM(G186:G190)</f>
        <v>4954</v>
      </c>
    </row>
    <row r="184" spans="2:7" ht="16.5" thickBot="1">
      <c r="B184" s="167" t="s">
        <v>246</v>
      </c>
      <c r="C184" s="55" t="s">
        <v>173</v>
      </c>
      <c r="D184" s="55" t="s">
        <v>74</v>
      </c>
      <c r="E184" s="4" t="s">
        <v>247</v>
      </c>
      <c r="F184" s="47"/>
      <c r="G184" s="4">
        <f>SUM(G186:G190)</f>
        <v>4954</v>
      </c>
    </row>
    <row r="185" spans="2:7" ht="16.5" thickBot="1">
      <c r="B185" s="167" t="s">
        <v>248</v>
      </c>
      <c r="C185" s="45" t="s">
        <v>173</v>
      </c>
      <c r="D185" s="45" t="s">
        <v>74</v>
      </c>
      <c r="E185" s="159" t="s">
        <v>247</v>
      </c>
      <c r="F185" s="47"/>
      <c r="G185" s="3">
        <f>SUM(G186:G190)</f>
        <v>4954</v>
      </c>
    </row>
    <row r="186" spans="2:7" ht="48" thickBot="1">
      <c r="B186" s="39" t="s">
        <v>231</v>
      </c>
      <c r="C186" s="45" t="s">
        <v>173</v>
      </c>
      <c r="D186" s="45" t="s">
        <v>74</v>
      </c>
      <c r="E186" s="159" t="s">
        <v>247</v>
      </c>
      <c r="F186" s="159">
        <v>111</v>
      </c>
      <c r="G186" s="3">
        <v>3550</v>
      </c>
    </row>
    <row r="187" spans="2:7" ht="16.5" thickBot="1">
      <c r="B187" s="39" t="s">
        <v>398</v>
      </c>
      <c r="C187" s="45" t="s">
        <v>173</v>
      </c>
      <c r="D187" s="45" t="s">
        <v>74</v>
      </c>
      <c r="E187" s="159" t="s">
        <v>247</v>
      </c>
      <c r="F187" s="159">
        <v>112</v>
      </c>
      <c r="G187" s="3">
        <v>29</v>
      </c>
    </row>
    <row r="188" spans="2:7" ht="79.5" thickBot="1">
      <c r="B188" s="39" t="s">
        <v>10</v>
      </c>
      <c r="C188" s="45" t="s">
        <v>173</v>
      </c>
      <c r="D188" s="45" t="s">
        <v>74</v>
      </c>
      <c r="E188" s="159" t="s">
        <v>247</v>
      </c>
      <c r="F188" s="159">
        <v>119</v>
      </c>
      <c r="G188" s="3">
        <v>1072</v>
      </c>
    </row>
    <row r="189" spans="2:7" ht="32.25" thickBot="1">
      <c r="B189" s="39" t="s">
        <v>13</v>
      </c>
      <c r="C189" s="45" t="s">
        <v>173</v>
      </c>
      <c r="D189" s="45" t="s">
        <v>74</v>
      </c>
      <c r="E189" s="159" t="s">
        <v>247</v>
      </c>
      <c r="F189" s="159">
        <v>244</v>
      </c>
      <c r="G189" s="3">
        <v>298</v>
      </c>
    </row>
    <row r="190" spans="2:7" ht="32.25" thickBot="1">
      <c r="B190" s="166" t="s">
        <v>48</v>
      </c>
      <c r="C190" s="45" t="s">
        <v>173</v>
      </c>
      <c r="D190" s="45" t="s">
        <v>74</v>
      </c>
      <c r="E190" s="159" t="s">
        <v>247</v>
      </c>
      <c r="F190" s="159">
        <v>850</v>
      </c>
      <c r="G190" s="3">
        <v>5</v>
      </c>
    </row>
    <row r="191" spans="2:7" ht="16.5" thickBot="1">
      <c r="B191" s="173" t="s">
        <v>31</v>
      </c>
      <c r="C191" s="227">
        <v>10</v>
      </c>
      <c r="D191" s="228"/>
      <c r="E191" s="229"/>
      <c r="F191" s="229"/>
      <c r="G191" s="186">
        <f>SUM(G192+G195)</f>
        <v>14974.426000000001</v>
      </c>
    </row>
    <row r="192" spans="2:7" ht="16.5" thickBot="1">
      <c r="B192" s="173" t="s">
        <v>32</v>
      </c>
      <c r="C192" s="232">
        <v>10</v>
      </c>
      <c r="D192" s="232" t="s">
        <v>77</v>
      </c>
      <c r="E192" s="229"/>
      <c r="F192" s="229"/>
      <c r="G192" s="175">
        <v>650</v>
      </c>
    </row>
    <row r="193" spans="2:7" ht="48" thickBot="1">
      <c r="B193" s="163" t="s">
        <v>249</v>
      </c>
      <c r="C193" s="45">
        <v>10</v>
      </c>
      <c r="D193" s="45" t="s">
        <v>77</v>
      </c>
      <c r="E193" s="159" t="s">
        <v>250</v>
      </c>
      <c r="F193" s="47"/>
      <c r="G193" s="3">
        <v>650</v>
      </c>
    </row>
    <row r="194" spans="2:7" ht="32.25" thickBot="1">
      <c r="B194" s="163" t="s">
        <v>34</v>
      </c>
      <c r="C194" s="45">
        <v>10</v>
      </c>
      <c r="D194" s="45" t="s">
        <v>77</v>
      </c>
      <c r="E194" s="159" t="s">
        <v>250</v>
      </c>
      <c r="F194" s="159">
        <v>312</v>
      </c>
      <c r="G194" s="3">
        <v>650</v>
      </c>
    </row>
    <row r="195" spans="2:7" ht="16.5" thickBot="1">
      <c r="B195" s="173" t="s">
        <v>35</v>
      </c>
      <c r="C195" s="227">
        <v>10</v>
      </c>
      <c r="D195" s="227" t="s">
        <v>74</v>
      </c>
      <c r="E195" s="229"/>
      <c r="F195" s="229"/>
      <c r="G195" s="172">
        <f>SUM(G197+G199+G201+G203)</f>
        <v>14324.426000000001</v>
      </c>
    </row>
    <row r="196" spans="2:7" ht="48" thickBot="1">
      <c r="B196" s="256" t="s">
        <v>268</v>
      </c>
      <c r="C196" s="232">
        <v>10</v>
      </c>
      <c r="D196" s="232" t="s">
        <v>74</v>
      </c>
      <c r="E196" s="229"/>
      <c r="F196" s="229"/>
      <c r="G196" s="175">
        <v>144.03299999999999</v>
      </c>
    </row>
    <row r="197" spans="2:7" ht="32.25" thickBot="1">
      <c r="B197" s="163" t="s">
        <v>34</v>
      </c>
      <c r="C197" s="45">
        <v>10</v>
      </c>
      <c r="D197" s="45" t="s">
        <v>74</v>
      </c>
      <c r="E197" s="3" t="s">
        <v>387</v>
      </c>
      <c r="F197" s="159">
        <v>313</v>
      </c>
      <c r="G197" s="3">
        <v>144.03299999999999</v>
      </c>
    </row>
    <row r="198" spans="2:7" ht="63.75" thickBot="1">
      <c r="B198" s="257" t="s">
        <v>269</v>
      </c>
      <c r="C198" s="232">
        <v>10</v>
      </c>
      <c r="D198" s="232" t="s">
        <v>74</v>
      </c>
      <c r="E198" s="229"/>
      <c r="F198" s="229"/>
      <c r="G198" s="175">
        <v>5820</v>
      </c>
    </row>
    <row r="199" spans="2:7" ht="32.25" thickBot="1">
      <c r="B199" s="163" t="s">
        <v>34</v>
      </c>
      <c r="C199" s="45">
        <v>10</v>
      </c>
      <c r="D199" s="45" t="s">
        <v>74</v>
      </c>
      <c r="E199" s="3" t="s">
        <v>516</v>
      </c>
      <c r="F199" s="159">
        <v>313</v>
      </c>
      <c r="G199" s="3">
        <v>5820</v>
      </c>
    </row>
    <row r="200" spans="2:7" ht="111" thickBot="1">
      <c r="B200" s="173" t="s">
        <v>37</v>
      </c>
      <c r="C200" s="232">
        <v>10</v>
      </c>
      <c r="D200" s="232" t="s">
        <v>74</v>
      </c>
      <c r="E200" s="236" t="s">
        <v>388</v>
      </c>
      <c r="F200" s="229"/>
      <c r="G200" s="172">
        <v>6174.9930000000004</v>
      </c>
    </row>
    <row r="201" spans="2:7" ht="32.25" thickBot="1">
      <c r="B201" s="163" t="s">
        <v>34</v>
      </c>
      <c r="C201" s="45">
        <v>10</v>
      </c>
      <c r="D201" s="45" t="s">
        <v>74</v>
      </c>
      <c r="E201" s="159" t="s">
        <v>388</v>
      </c>
      <c r="F201" s="159">
        <v>412</v>
      </c>
      <c r="G201" s="87">
        <v>6174.9930000000004</v>
      </c>
    </row>
    <row r="202" spans="2:7" ht="142.5" thickBot="1">
      <c r="B202" s="173" t="s">
        <v>251</v>
      </c>
      <c r="C202" s="232">
        <v>10</v>
      </c>
      <c r="D202" s="232" t="s">
        <v>74</v>
      </c>
      <c r="E202" s="236" t="s">
        <v>252</v>
      </c>
      <c r="F202" s="229"/>
      <c r="G202" s="175">
        <v>2185.4</v>
      </c>
    </row>
    <row r="203" spans="2:7" ht="32.25" thickBot="1">
      <c r="B203" s="39" t="s">
        <v>34</v>
      </c>
      <c r="C203" s="45">
        <v>10</v>
      </c>
      <c r="D203" s="45" t="s">
        <v>74</v>
      </c>
      <c r="E203" s="159" t="s">
        <v>252</v>
      </c>
      <c r="F203" s="159">
        <v>313</v>
      </c>
      <c r="G203" s="3">
        <v>2185.4</v>
      </c>
    </row>
    <row r="204" spans="2:7" ht="32.25" thickBot="1">
      <c r="B204" s="173" t="s">
        <v>38</v>
      </c>
      <c r="C204" s="227">
        <v>11</v>
      </c>
      <c r="D204" s="228"/>
      <c r="E204" s="229"/>
      <c r="F204" s="229"/>
      <c r="G204" s="186">
        <f>SUM(G207:G209)</f>
        <v>1000</v>
      </c>
    </row>
    <row r="205" spans="2:7" ht="16.5" thickBot="1">
      <c r="B205" s="167" t="s">
        <v>39</v>
      </c>
      <c r="C205" s="45">
        <v>11</v>
      </c>
      <c r="D205" s="45" t="s">
        <v>75</v>
      </c>
      <c r="E205" s="47"/>
      <c r="F205" s="47"/>
      <c r="G205" s="37">
        <v>1000</v>
      </c>
    </row>
    <row r="206" spans="2:7" ht="32.25" thickBot="1">
      <c r="B206" s="166" t="s">
        <v>40</v>
      </c>
      <c r="C206" s="45">
        <v>11</v>
      </c>
      <c r="D206" s="45" t="s">
        <v>75</v>
      </c>
      <c r="E206" s="159" t="s">
        <v>253</v>
      </c>
      <c r="F206" s="47"/>
      <c r="G206" s="37">
        <v>1000</v>
      </c>
    </row>
    <row r="207" spans="2:7" ht="63.75" thickBot="1">
      <c r="B207" s="5" t="s">
        <v>550</v>
      </c>
      <c r="C207" s="45">
        <v>11</v>
      </c>
      <c r="D207" s="45" t="s">
        <v>75</v>
      </c>
      <c r="E207" s="159" t="s">
        <v>253</v>
      </c>
      <c r="F207" s="159">
        <v>123</v>
      </c>
      <c r="G207" s="37"/>
    </row>
    <row r="208" spans="2:7" ht="32.25" thickBot="1">
      <c r="B208" s="39" t="s">
        <v>13</v>
      </c>
      <c r="C208" s="45">
        <v>11</v>
      </c>
      <c r="D208" s="45" t="s">
        <v>75</v>
      </c>
      <c r="E208" s="159" t="s">
        <v>253</v>
      </c>
      <c r="F208" s="159">
        <v>244</v>
      </c>
      <c r="G208" s="37">
        <v>100</v>
      </c>
    </row>
    <row r="209" spans="2:10" ht="16.5" thickBot="1">
      <c r="B209" s="39" t="s">
        <v>551</v>
      </c>
      <c r="C209" s="45">
        <v>11</v>
      </c>
      <c r="D209" s="45" t="s">
        <v>75</v>
      </c>
      <c r="E209" s="159" t="s">
        <v>253</v>
      </c>
      <c r="F209" s="159">
        <v>350</v>
      </c>
      <c r="G209" s="37">
        <v>900</v>
      </c>
    </row>
    <row r="210" spans="2:10" ht="32.25" thickBot="1">
      <c r="B210" s="173" t="s">
        <v>41</v>
      </c>
      <c r="C210" s="227">
        <v>12</v>
      </c>
      <c r="D210" s="228"/>
      <c r="E210" s="229"/>
      <c r="F210" s="229"/>
      <c r="G210" s="186">
        <v>3212</v>
      </c>
    </row>
    <row r="211" spans="2:10" ht="32.25" thickBot="1">
      <c r="B211" s="167" t="s">
        <v>42</v>
      </c>
      <c r="C211" s="45">
        <v>12</v>
      </c>
      <c r="D211" s="45" t="s">
        <v>118</v>
      </c>
      <c r="E211" s="159" t="s">
        <v>254</v>
      </c>
      <c r="F211" s="47"/>
      <c r="G211" s="3">
        <v>3212</v>
      </c>
    </row>
    <row r="212" spans="2:10">
      <c r="B212" s="385" t="s">
        <v>255</v>
      </c>
      <c r="C212" s="387">
        <v>12</v>
      </c>
      <c r="D212" s="387" t="s">
        <v>118</v>
      </c>
      <c r="E212" s="385" t="s">
        <v>254</v>
      </c>
      <c r="F212" s="385">
        <v>611</v>
      </c>
      <c r="G212" s="383">
        <v>3212</v>
      </c>
    </row>
    <row r="213" spans="2:10" ht="22.5" customHeight="1" thickBot="1">
      <c r="B213" s="386"/>
      <c r="C213" s="388"/>
      <c r="D213" s="388"/>
      <c r="E213" s="386"/>
      <c r="F213" s="386"/>
      <c r="G213" s="384"/>
    </row>
    <row r="214" spans="2:10" ht="48" thickBot="1">
      <c r="B214" s="173" t="s">
        <v>44</v>
      </c>
      <c r="C214" s="227">
        <v>13</v>
      </c>
      <c r="D214" s="187" t="s">
        <v>77</v>
      </c>
      <c r="E214" s="229"/>
      <c r="F214" s="229"/>
      <c r="G214" s="186">
        <v>54</v>
      </c>
    </row>
    <row r="215" spans="2:10" ht="48" thickBot="1">
      <c r="B215" s="39" t="s">
        <v>256</v>
      </c>
      <c r="C215" s="45">
        <v>13</v>
      </c>
      <c r="D215" s="45" t="s">
        <v>77</v>
      </c>
      <c r="E215" s="47"/>
      <c r="F215" s="47"/>
      <c r="G215" s="37">
        <v>54</v>
      </c>
    </row>
    <row r="216" spans="2:10" ht="48" thickBot="1">
      <c r="B216" s="39" t="s">
        <v>257</v>
      </c>
      <c r="C216" s="45">
        <v>13</v>
      </c>
      <c r="D216" s="45" t="s">
        <v>77</v>
      </c>
      <c r="E216" s="159" t="s">
        <v>258</v>
      </c>
      <c r="F216" s="47"/>
      <c r="G216" s="37">
        <v>54</v>
      </c>
    </row>
    <row r="217" spans="2:10" ht="32.25" thickBot="1">
      <c r="B217" s="39" t="s">
        <v>46</v>
      </c>
      <c r="C217" s="45">
        <v>13</v>
      </c>
      <c r="D217" s="45" t="s">
        <v>77</v>
      </c>
      <c r="E217" s="159" t="s">
        <v>259</v>
      </c>
      <c r="F217" s="47"/>
      <c r="G217" s="37">
        <v>54</v>
      </c>
    </row>
    <row r="218" spans="2:10" ht="32.25" thickBot="1">
      <c r="B218" s="39" t="s">
        <v>260</v>
      </c>
      <c r="C218" s="45">
        <v>13</v>
      </c>
      <c r="D218" s="45" t="s">
        <v>77</v>
      </c>
      <c r="E218" s="159" t="s">
        <v>259</v>
      </c>
      <c r="F218" s="159">
        <v>730</v>
      </c>
      <c r="G218" s="37">
        <v>54</v>
      </c>
    </row>
    <row r="219" spans="2:10" ht="16.5" thickBot="1">
      <c r="B219" s="258" t="s">
        <v>68</v>
      </c>
      <c r="C219" s="259"/>
      <c r="D219" s="259"/>
      <c r="E219" s="260"/>
      <c r="F219" s="260"/>
      <c r="G219" s="299">
        <f>SUM(G15+G73+G77+G87+G100+G108+G168+G191+G204+G210+G214)</f>
        <v>690964.01399999997</v>
      </c>
    </row>
    <row r="220" spans="2:10" ht="16.5" thickBot="1">
      <c r="B220" s="173" t="s">
        <v>69</v>
      </c>
      <c r="C220" s="232">
        <v>14</v>
      </c>
      <c r="D220" s="232" t="s">
        <v>77</v>
      </c>
      <c r="E220" s="236" t="s">
        <v>511</v>
      </c>
      <c r="F220" s="175">
        <v>511</v>
      </c>
      <c r="G220" s="175">
        <v>46419</v>
      </c>
    </row>
    <row r="221" spans="2:10" ht="16.5" thickBot="1">
      <c r="B221" s="173" t="s">
        <v>510</v>
      </c>
      <c r="C221" s="232" t="s">
        <v>402</v>
      </c>
      <c r="D221" s="232" t="s">
        <v>118</v>
      </c>
      <c r="E221" s="236" t="s">
        <v>512</v>
      </c>
      <c r="F221" s="175">
        <v>512</v>
      </c>
      <c r="G221" s="175">
        <v>0</v>
      </c>
    </row>
    <row r="222" spans="2:10" ht="16.5" thickBot="1">
      <c r="B222" s="258" t="s">
        <v>71</v>
      </c>
      <c r="C222" s="259"/>
      <c r="D222" s="259"/>
      <c r="E222" s="260"/>
      <c r="F222" s="260"/>
      <c r="G222" s="299">
        <f>SUM(G219:G220)</f>
        <v>737383.01399999997</v>
      </c>
      <c r="I222" s="136"/>
      <c r="J222" s="266"/>
    </row>
  </sheetData>
  <mergeCells count="24">
    <mergeCell ref="G212:G213"/>
    <mergeCell ref="B212:B213"/>
    <mergeCell ref="C212:C213"/>
    <mergeCell ref="D212:D213"/>
    <mergeCell ref="E212:E213"/>
    <mergeCell ref="F212:F213"/>
    <mergeCell ref="B11:G11"/>
    <mergeCell ref="C12:C13"/>
    <mergeCell ref="D12:D13"/>
    <mergeCell ref="E12:E13"/>
    <mergeCell ref="F12:F13"/>
    <mergeCell ref="G12:G13"/>
    <mergeCell ref="C34:C35"/>
    <mergeCell ref="D34:D35"/>
    <mergeCell ref="E34:E35"/>
    <mergeCell ref="F34:F35"/>
    <mergeCell ref="G34:G35"/>
    <mergeCell ref="B2:G2"/>
    <mergeCell ref="B7:G7"/>
    <mergeCell ref="B8:G8"/>
    <mergeCell ref="B9:G9"/>
    <mergeCell ref="B3:G3"/>
    <mergeCell ref="B4:G4"/>
    <mergeCell ref="B5:G5"/>
  </mergeCells>
  <pageMargins left="0.43307086614173229" right="0" top="0" bottom="0" header="0" footer="0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238"/>
  <sheetViews>
    <sheetView topLeftCell="A191" workbookViewId="0">
      <selection activeCell="A191" sqref="A1:A1048576"/>
    </sheetView>
  </sheetViews>
  <sheetFormatPr defaultRowHeight="12.75"/>
  <cols>
    <col min="2" max="2" width="37.85546875" customWidth="1"/>
    <col min="3" max="3" width="5.42578125" customWidth="1"/>
    <col min="4" max="4" width="4.85546875" customWidth="1"/>
    <col min="5" max="5" width="15.85546875" customWidth="1"/>
    <col min="6" max="6" width="5.5703125" customWidth="1"/>
    <col min="7" max="7" width="16.5703125" customWidth="1"/>
    <col min="8" max="8" width="16.7109375" customWidth="1"/>
  </cols>
  <sheetData>
    <row r="4" spans="2:8" ht="15.75">
      <c r="B4" s="362" t="s">
        <v>595</v>
      </c>
      <c r="C4" s="362"/>
      <c r="D4" s="362"/>
      <c r="E4" s="362"/>
      <c r="F4" s="362"/>
      <c r="G4" s="362"/>
      <c r="H4" s="362"/>
    </row>
    <row r="5" spans="2:8" ht="15.75">
      <c r="B5" s="362" t="s">
        <v>180</v>
      </c>
      <c r="C5" s="362"/>
      <c r="D5" s="362"/>
      <c r="E5" s="362"/>
      <c r="F5" s="362"/>
      <c r="G5" s="362"/>
      <c r="H5" s="362"/>
    </row>
    <row r="6" spans="2:8" ht="15.75">
      <c r="B6" s="362" t="s">
        <v>181</v>
      </c>
      <c r="C6" s="362"/>
      <c r="D6" s="362"/>
      <c r="E6" s="362"/>
      <c r="F6" s="362"/>
      <c r="G6" s="362"/>
      <c r="H6" s="362"/>
    </row>
    <row r="7" spans="2:8" ht="15.75">
      <c r="B7" s="362" t="s">
        <v>675</v>
      </c>
      <c r="C7" s="362"/>
      <c r="D7" s="362"/>
      <c r="E7" s="362"/>
      <c r="F7" s="362"/>
      <c r="G7" s="362"/>
      <c r="H7" s="362"/>
    </row>
    <row r="8" spans="2:8" ht="15.75">
      <c r="B8" s="36"/>
    </row>
    <row r="9" spans="2:8" ht="15.75">
      <c r="B9" s="368" t="s">
        <v>182</v>
      </c>
      <c r="C9" s="368"/>
      <c r="D9" s="368"/>
      <c r="E9" s="368"/>
      <c r="F9" s="368"/>
      <c r="G9" s="368"/>
    </row>
    <row r="10" spans="2:8" ht="48.75" customHeight="1">
      <c r="B10" s="389" t="s">
        <v>617</v>
      </c>
      <c r="C10" s="389"/>
      <c r="D10" s="389"/>
      <c r="E10" s="389"/>
      <c r="F10" s="389"/>
      <c r="G10" s="389"/>
    </row>
    <row r="11" spans="2:8" ht="15.75">
      <c r="B11" s="362"/>
      <c r="C11" s="362"/>
      <c r="D11" s="362"/>
      <c r="E11" s="362"/>
      <c r="F11" s="362"/>
      <c r="G11" s="362"/>
    </row>
    <row r="12" spans="2:8" ht="16.5" thickBot="1">
      <c r="B12" s="382" t="s">
        <v>183</v>
      </c>
      <c r="C12" s="382"/>
      <c r="D12" s="382"/>
      <c r="E12" s="382"/>
      <c r="F12" s="382"/>
      <c r="G12" s="382"/>
    </row>
    <row r="13" spans="2:8" ht="15.75">
      <c r="B13" s="269" t="s">
        <v>184</v>
      </c>
      <c r="C13" s="371" t="s">
        <v>1</v>
      </c>
      <c r="D13" s="371" t="s">
        <v>2</v>
      </c>
      <c r="E13" s="371" t="s">
        <v>3</v>
      </c>
      <c r="F13" s="371" t="s">
        <v>4</v>
      </c>
      <c r="G13" s="371">
        <v>2022</v>
      </c>
      <c r="H13" s="371">
        <v>2023</v>
      </c>
    </row>
    <row r="14" spans="2:8" ht="16.5" thickBot="1">
      <c r="B14" s="270" t="s">
        <v>185</v>
      </c>
      <c r="C14" s="372"/>
      <c r="D14" s="372"/>
      <c r="E14" s="372"/>
      <c r="F14" s="372"/>
      <c r="G14" s="372"/>
      <c r="H14" s="372"/>
    </row>
    <row r="15" spans="2:8" ht="16.5" thickBot="1">
      <c r="B15" s="270">
        <v>1</v>
      </c>
      <c r="C15" s="1">
        <v>2</v>
      </c>
      <c r="D15" s="1">
        <v>3</v>
      </c>
      <c r="E15" s="1">
        <v>4</v>
      </c>
      <c r="F15" s="1">
        <v>5</v>
      </c>
      <c r="G15" s="1">
        <v>8</v>
      </c>
      <c r="H15" s="1">
        <v>8</v>
      </c>
    </row>
    <row r="16" spans="2:8" ht="30.75" thickBot="1">
      <c r="B16" s="226" t="s">
        <v>6</v>
      </c>
      <c r="C16" s="227" t="s">
        <v>77</v>
      </c>
      <c r="D16" s="228"/>
      <c r="E16" s="229"/>
      <c r="F16" s="229"/>
      <c r="G16" s="230">
        <f>SUM(G17+G23+G49+G63+G65+G45)</f>
        <v>26481.5</v>
      </c>
      <c r="H16" s="230">
        <f>SUM(H17+H23+H49+H63+H65+H45)</f>
        <v>26489.78</v>
      </c>
    </row>
    <row r="17" spans="2:8" ht="26.25" thickBot="1">
      <c r="B17" s="231" t="s">
        <v>186</v>
      </c>
      <c r="C17" s="227" t="s">
        <v>77</v>
      </c>
      <c r="D17" s="232" t="s">
        <v>118</v>
      </c>
      <c r="E17" s="229"/>
      <c r="F17" s="229"/>
      <c r="G17" s="175">
        <v>1536</v>
      </c>
      <c r="H17" s="175">
        <v>1536</v>
      </c>
    </row>
    <row r="18" spans="2:8" ht="48" thickBot="1">
      <c r="B18" s="39" t="s">
        <v>187</v>
      </c>
      <c r="C18" s="45" t="s">
        <v>77</v>
      </c>
      <c r="D18" s="45" t="s">
        <v>118</v>
      </c>
      <c r="E18" s="268">
        <v>88</v>
      </c>
      <c r="F18" s="47"/>
      <c r="G18" s="3">
        <v>1536</v>
      </c>
      <c r="H18" s="3">
        <v>1536</v>
      </c>
    </row>
    <row r="19" spans="2:8" ht="16.5" thickBot="1">
      <c r="B19" s="233" t="s">
        <v>8</v>
      </c>
      <c r="C19" s="227" t="s">
        <v>77</v>
      </c>
      <c r="D19" s="232" t="s">
        <v>118</v>
      </c>
      <c r="E19" s="197" t="s">
        <v>188</v>
      </c>
      <c r="F19" s="229"/>
      <c r="G19" s="184">
        <f>SUM(G21:G22)</f>
        <v>1536</v>
      </c>
      <c r="H19" s="184">
        <f>SUM(H21:H22)</f>
        <v>1536</v>
      </c>
    </row>
    <row r="20" spans="2:8" ht="30.75" thickBot="1">
      <c r="B20" s="182" t="s">
        <v>189</v>
      </c>
      <c r="C20" s="45" t="s">
        <v>77</v>
      </c>
      <c r="D20" s="45" t="s">
        <v>118</v>
      </c>
      <c r="E20" s="268" t="s">
        <v>190</v>
      </c>
      <c r="F20" s="47"/>
      <c r="G20" s="3">
        <f>SUM(G21:G22)</f>
        <v>1536</v>
      </c>
      <c r="H20" s="3">
        <f>SUM(H21:H22)</f>
        <v>1536</v>
      </c>
    </row>
    <row r="21" spans="2:8" ht="30.75" thickBot="1">
      <c r="B21" s="234" t="s">
        <v>576</v>
      </c>
      <c r="C21" s="45" t="s">
        <v>77</v>
      </c>
      <c r="D21" s="45" t="s">
        <v>118</v>
      </c>
      <c r="E21" s="268" t="s">
        <v>190</v>
      </c>
      <c r="F21" s="268">
        <v>121</v>
      </c>
      <c r="G21" s="3">
        <v>1180</v>
      </c>
      <c r="H21" s="3">
        <v>1180</v>
      </c>
    </row>
    <row r="22" spans="2:8" ht="45.75" thickBot="1">
      <c r="B22" s="182" t="s">
        <v>577</v>
      </c>
      <c r="C22" s="45" t="s">
        <v>77</v>
      </c>
      <c r="D22" s="45" t="s">
        <v>118</v>
      </c>
      <c r="E22" s="268" t="s">
        <v>190</v>
      </c>
      <c r="F22" s="268">
        <v>129</v>
      </c>
      <c r="G22" s="3">
        <v>356</v>
      </c>
      <c r="H22" s="3">
        <v>356</v>
      </c>
    </row>
    <row r="23" spans="2:8" ht="16.5" thickBot="1">
      <c r="B23" s="231" t="s">
        <v>11</v>
      </c>
      <c r="C23" s="227" t="s">
        <v>77</v>
      </c>
      <c r="D23" s="227" t="s">
        <v>74</v>
      </c>
      <c r="E23" s="229"/>
      <c r="F23" s="229"/>
      <c r="G23" s="249">
        <f>SUM(G24+G35)</f>
        <v>17022</v>
      </c>
      <c r="H23" s="249">
        <f>SUM(H24+H35)</f>
        <v>17044</v>
      </c>
    </row>
    <row r="24" spans="2:8" ht="32.25" thickBot="1">
      <c r="B24" s="235" t="s">
        <v>191</v>
      </c>
      <c r="C24" s="227" t="s">
        <v>77</v>
      </c>
      <c r="D24" s="227" t="s">
        <v>74</v>
      </c>
      <c r="E24" s="236" t="s">
        <v>192</v>
      </c>
      <c r="F24" s="237"/>
      <c r="G24" s="249">
        <f>SUM(G26:G34)</f>
        <v>16278</v>
      </c>
      <c r="H24" s="249">
        <f>SUM(H26:H34)</f>
        <v>16278</v>
      </c>
    </row>
    <row r="25" spans="2:8" ht="30.75" thickBot="1">
      <c r="B25" s="182" t="s">
        <v>189</v>
      </c>
      <c r="C25" s="45" t="s">
        <v>77</v>
      </c>
      <c r="D25" s="45" t="s">
        <v>74</v>
      </c>
      <c r="E25" s="268" t="s">
        <v>193</v>
      </c>
      <c r="F25" s="47"/>
      <c r="G25" s="67">
        <v>14762</v>
      </c>
      <c r="H25" s="67">
        <v>14762</v>
      </c>
    </row>
    <row r="26" spans="2:8" ht="45.75" thickBot="1">
      <c r="B26" s="182" t="s">
        <v>194</v>
      </c>
      <c r="C26" s="45" t="s">
        <v>77</v>
      </c>
      <c r="D26" s="45" t="s">
        <v>74</v>
      </c>
      <c r="E26" s="268" t="s">
        <v>193</v>
      </c>
      <c r="F26" s="268">
        <v>121</v>
      </c>
      <c r="G26" s="67">
        <v>9500</v>
      </c>
      <c r="H26" s="67">
        <v>9500</v>
      </c>
    </row>
    <row r="27" spans="2:8" ht="30.75" thickBot="1">
      <c r="B27" s="180" t="s">
        <v>207</v>
      </c>
      <c r="C27" s="45" t="s">
        <v>77</v>
      </c>
      <c r="D27" s="45" t="s">
        <v>74</v>
      </c>
      <c r="E27" s="268" t="s">
        <v>193</v>
      </c>
      <c r="F27" s="268">
        <v>122</v>
      </c>
      <c r="G27" s="67">
        <v>360</v>
      </c>
      <c r="H27" s="67">
        <v>360</v>
      </c>
    </row>
    <row r="28" spans="2:8" ht="60.75" thickBot="1">
      <c r="B28" s="180" t="s">
        <v>550</v>
      </c>
      <c r="C28" s="45" t="s">
        <v>77</v>
      </c>
      <c r="D28" s="45" t="s">
        <v>74</v>
      </c>
      <c r="E28" s="268" t="s">
        <v>193</v>
      </c>
      <c r="F28" s="268">
        <v>123</v>
      </c>
      <c r="G28" s="67">
        <v>10</v>
      </c>
      <c r="H28" s="67">
        <v>10</v>
      </c>
    </row>
    <row r="29" spans="2:8" ht="45.75" thickBot="1">
      <c r="B29" s="182" t="s">
        <v>578</v>
      </c>
      <c r="C29" s="45" t="s">
        <v>77</v>
      </c>
      <c r="D29" s="45" t="s">
        <v>74</v>
      </c>
      <c r="E29" s="268" t="s">
        <v>193</v>
      </c>
      <c r="F29" s="268">
        <v>129</v>
      </c>
      <c r="G29" s="67">
        <v>2869</v>
      </c>
      <c r="H29" s="67">
        <v>2869</v>
      </c>
    </row>
    <row r="30" spans="2:8" ht="30.75" thickBot="1">
      <c r="B30" s="238" t="s">
        <v>579</v>
      </c>
      <c r="C30" s="45" t="s">
        <v>77</v>
      </c>
      <c r="D30" s="45" t="s">
        <v>74</v>
      </c>
      <c r="E30" s="268" t="s">
        <v>193</v>
      </c>
      <c r="F30" s="268">
        <v>243</v>
      </c>
      <c r="G30" s="67">
        <v>0</v>
      </c>
      <c r="H30" s="67">
        <v>0</v>
      </c>
    </row>
    <row r="31" spans="2:8" ht="30.75" thickBot="1">
      <c r="B31" s="182" t="s">
        <v>13</v>
      </c>
      <c r="C31" s="45" t="s">
        <v>77</v>
      </c>
      <c r="D31" s="45" t="s">
        <v>74</v>
      </c>
      <c r="E31" s="268" t="s">
        <v>193</v>
      </c>
      <c r="F31" s="268">
        <v>244</v>
      </c>
      <c r="G31" s="67">
        <v>2605</v>
      </c>
      <c r="H31" s="67">
        <v>2605</v>
      </c>
    </row>
    <row r="32" spans="2:8" ht="0.75" customHeight="1" thickBot="1">
      <c r="B32" s="182" t="s">
        <v>551</v>
      </c>
      <c r="C32" s="45" t="s">
        <v>77</v>
      </c>
      <c r="D32" s="45" t="s">
        <v>74</v>
      </c>
      <c r="E32" s="268" t="s">
        <v>193</v>
      </c>
      <c r="F32" s="268">
        <v>350</v>
      </c>
      <c r="G32" s="67">
        <v>0</v>
      </c>
      <c r="H32" s="67">
        <v>0</v>
      </c>
    </row>
    <row r="33" spans="2:8" ht="16.5" hidden="1" thickBot="1">
      <c r="B33" s="182" t="s">
        <v>502</v>
      </c>
      <c r="C33" s="45" t="s">
        <v>77</v>
      </c>
      <c r="D33" s="45" t="s">
        <v>74</v>
      </c>
      <c r="E33" s="268" t="s">
        <v>193</v>
      </c>
      <c r="F33" s="268">
        <v>360</v>
      </c>
      <c r="G33" s="67">
        <v>0</v>
      </c>
      <c r="H33" s="67">
        <v>0</v>
      </c>
    </row>
    <row r="34" spans="2:8" ht="32.25" thickBot="1">
      <c r="B34" s="273" t="s">
        <v>48</v>
      </c>
      <c r="C34" s="45" t="s">
        <v>77</v>
      </c>
      <c r="D34" s="45" t="s">
        <v>74</v>
      </c>
      <c r="E34" s="268" t="s">
        <v>193</v>
      </c>
      <c r="F34" s="268">
        <v>850</v>
      </c>
      <c r="G34" s="67">
        <v>934</v>
      </c>
      <c r="H34" s="67">
        <v>934</v>
      </c>
    </row>
    <row r="35" spans="2:8" ht="48" thickBot="1">
      <c r="B35" s="173" t="s">
        <v>195</v>
      </c>
      <c r="C35" s="227" t="s">
        <v>77</v>
      </c>
      <c r="D35" s="227" t="s">
        <v>74</v>
      </c>
      <c r="E35" s="197">
        <v>99</v>
      </c>
      <c r="F35" s="229"/>
      <c r="G35" s="263">
        <f>SUM(G36+G40)</f>
        <v>744</v>
      </c>
      <c r="H35" s="263">
        <f>SUM(H36+H40)</f>
        <v>766</v>
      </c>
    </row>
    <row r="36" spans="2:8" ht="95.25" thickBot="1">
      <c r="B36" s="173" t="s">
        <v>196</v>
      </c>
      <c r="C36" s="227" t="s">
        <v>77</v>
      </c>
      <c r="D36" s="227" t="s">
        <v>74</v>
      </c>
      <c r="E36" s="236" t="s">
        <v>197</v>
      </c>
      <c r="F36" s="229"/>
      <c r="G36" s="249">
        <f>SUM(G37:G39)</f>
        <v>372</v>
      </c>
      <c r="H36" s="249">
        <f>SUM(H37:H39)</f>
        <v>383</v>
      </c>
    </row>
    <row r="37" spans="2:8" ht="48" thickBot="1">
      <c r="B37" s="39" t="s">
        <v>15</v>
      </c>
      <c r="C37" s="45" t="s">
        <v>77</v>
      </c>
      <c r="D37" s="45" t="s">
        <v>74</v>
      </c>
      <c r="E37" s="268" t="s">
        <v>197</v>
      </c>
      <c r="F37" s="268">
        <v>121</v>
      </c>
      <c r="G37" s="67">
        <v>286</v>
      </c>
      <c r="H37" s="67">
        <v>295</v>
      </c>
    </row>
    <row r="38" spans="2:8" ht="79.5" thickBot="1">
      <c r="B38" s="39" t="s">
        <v>10</v>
      </c>
      <c r="C38" s="45" t="s">
        <v>77</v>
      </c>
      <c r="D38" s="45" t="s">
        <v>74</v>
      </c>
      <c r="E38" s="268" t="s">
        <v>197</v>
      </c>
      <c r="F38" s="268">
        <v>129</v>
      </c>
      <c r="G38" s="67">
        <v>86</v>
      </c>
      <c r="H38" s="67">
        <v>88</v>
      </c>
    </row>
    <row r="39" spans="2:8" ht="32.25" thickBot="1">
      <c r="B39" s="39" t="s">
        <v>13</v>
      </c>
      <c r="C39" s="45" t="s">
        <v>77</v>
      </c>
      <c r="D39" s="45" t="s">
        <v>74</v>
      </c>
      <c r="E39" s="268" t="s">
        <v>197</v>
      </c>
      <c r="F39" s="268">
        <v>244</v>
      </c>
      <c r="G39" s="67"/>
      <c r="H39" s="67"/>
    </row>
    <row r="40" spans="2:8" ht="78.75">
      <c r="B40" s="239" t="s">
        <v>266</v>
      </c>
      <c r="C40" s="374" t="s">
        <v>77</v>
      </c>
      <c r="D40" s="374" t="s">
        <v>74</v>
      </c>
      <c r="E40" s="376" t="s">
        <v>198</v>
      </c>
      <c r="F40" s="378"/>
      <c r="G40" s="380">
        <f>SUM(G42:G44)</f>
        <v>372</v>
      </c>
      <c r="H40" s="380">
        <f>SUM(H42:H44)</f>
        <v>383</v>
      </c>
    </row>
    <row r="41" spans="2:8" ht="32.25" thickBot="1">
      <c r="B41" s="173" t="s">
        <v>267</v>
      </c>
      <c r="C41" s="375"/>
      <c r="D41" s="375"/>
      <c r="E41" s="377"/>
      <c r="F41" s="379"/>
      <c r="G41" s="381"/>
      <c r="H41" s="381"/>
    </row>
    <row r="42" spans="2:8" ht="48" thickBot="1">
      <c r="B42" s="39" t="s">
        <v>15</v>
      </c>
      <c r="C42" s="45" t="s">
        <v>77</v>
      </c>
      <c r="D42" s="45" t="s">
        <v>74</v>
      </c>
      <c r="E42" s="268" t="s">
        <v>198</v>
      </c>
      <c r="F42" s="268">
        <v>121</v>
      </c>
      <c r="G42" s="264">
        <v>286</v>
      </c>
      <c r="H42" s="264">
        <v>295</v>
      </c>
    </row>
    <row r="43" spans="2:8" ht="79.5" thickBot="1">
      <c r="B43" s="39" t="s">
        <v>10</v>
      </c>
      <c r="C43" s="45" t="s">
        <v>77</v>
      </c>
      <c r="D43" s="45" t="s">
        <v>74</v>
      </c>
      <c r="E43" s="268" t="s">
        <v>198</v>
      </c>
      <c r="F43" s="268">
        <v>129</v>
      </c>
      <c r="G43" s="264">
        <v>86</v>
      </c>
      <c r="H43" s="264">
        <v>88</v>
      </c>
    </row>
    <row r="44" spans="2:8" ht="32.25" thickBot="1">
      <c r="B44" s="39" t="s">
        <v>13</v>
      </c>
      <c r="C44" s="45" t="s">
        <v>77</v>
      </c>
      <c r="D44" s="45" t="s">
        <v>74</v>
      </c>
      <c r="E44" s="268" t="s">
        <v>198</v>
      </c>
      <c r="F44" s="268">
        <v>244</v>
      </c>
      <c r="G44" s="264"/>
      <c r="H44" s="264"/>
    </row>
    <row r="45" spans="2:8" ht="16.5" thickBot="1">
      <c r="B45" s="183" t="s">
        <v>399</v>
      </c>
      <c r="C45" s="227" t="s">
        <v>77</v>
      </c>
      <c r="D45" s="227" t="s">
        <v>75</v>
      </c>
      <c r="E45" s="197"/>
      <c r="F45" s="197"/>
      <c r="G45" s="265">
        <v>14.2</v>
      </c>
      <c r="H45" s="265">
        <v>0.48</v>
      </c>
    </row>
    <row r="46" spans="2:8" ht="48" thickBot="1">
      <c r="B46" s="50" t="s">
        <v>195</v>
      </c>
      <c r="C46" s="45" t="s">
        <v>77</v>
      </c>
      <c r="D46" s="45" t="s">
        <v>75</v>
      </c>
      <c r="E46" s="268">
        <v>99</v>
      </c>
      <c r="F46" s="268"/>
      <c r="G46" s="264">
        <v>14.2</v>
      </c>
      <c r="H46" s="264">
        <v>0.48</v>
      </c>
    </row>
    <row r="47" spans="2:8" ht="111" thickBot="1">
      <c r="B47" s="93" t="s">
        <v>400</v>
      </c>
      <c r="C47" s="45" t="s">
        <v>77</v>
      </c>
      <c r="D47" s="45" t="s">
        <v>75</v>
      </c>
      <c r="E47" s="268" t="s">
        <v>401</v>
      </c>
      <c r="F47" s="268"/>
      <c r="G47" s="264">
        <v>14.2</v>
      </c>
      <c r="H47" s="264">
        <v>0.48</v>
      </c>
    </row>
    <row r="48" spans="2:8" ht="32.25" thickBot="1">
      <c r="B48" s="50" t="s">
        <v>13</v>
      </c>
      <c r="C48" s="45" t="s">
        <v>77</v>
      </c>
      <c r="D48" s="45" t="s">
        <v>75</v>
      </c>
      <c r="E48" s="268" t="s">
        <v>401</v>
      </c>
      <c r="F48" s="268">
        <v>244</v>
      </c>
      <c r="G48" s="264">
        <v>14.2</v>
      </c>
      <c r="H48" s="264">
        <v>0.48</v>
      </c>
    </row>
    <row r="49" spans="2:8" ht="48" thickBot="1">
      <c r="B49" s="173" t="s">
        <v>199</v>
      </c>
      <c r="C49" s="227" t="s">
        <v>77</v>
      </c>
      <c r="D49" s="227" t="s">
        <v>115</v>
      </c>
      <c r="E49" s="229"/>
      <c r="F49" s="229"/>
      <c r="G49" s="186">
        <f>SUM(G50+G56)</f>
        <v>5593</v>
      </c>
      <c r="H49" s="186">
        <f>SUM(H50+H56)</f>
        <v>5593</v>
      </c>
    </row>
    <row r="50" spans="2:8" ht="32.25" thickBot="1">
      <c r="B50" s="173" t="s">
        <v>18</v>
      </c>
      <c r="C50" s="227" t="s">
        <v>77</v>
      </c>
      <c r="D50" s="227" t="s">
        <v>115</v>
      </c>
      <c r="E50" s="236">
        <v>93</v>
      </c>
      <c r="F50" s="237"/>
      <c r="G50" s="175">
        <f>SUM(G53:G55)</f>
        <v>683</v>
      </c>
      <c r="H50" s="175">
        <f>SUM(H53:H55)</f>
        <v>683</v>
      </c>
    </row>
    <row r="51" spans="2:8" ht="32.25" thickBot="1">
      <c r="B51" s="273" t="s">
        <v>200</v>
      </c>
      <c r="C51" s="45" t="s">
        <v>77</v>
      </c>
      <c r="D51" s="45" t="s">
        <v>115</v>
      </c>
      <c r="E51" s="268" t="s">
        <v>201</v>
      </c>
      <c r="F51" s="47"/>
      <c r="G51" s="3">
        <v>683</v>
      </c>
      <c r="H51" s="3">
        <v>683</v>
      </c>
    </row>
    <row r="52" spans="2:8" ht="48" thickBot="1">
      <c r="B52" s="39" t="s">
        <v>189</v>
      </c>
      <c r="C52" s="45" t="s">
        <v>77</v>
      </c>
      <c r="D52" s="45" t="s">
        <v>115</v>
      </c>
      <c r="E52" s="268" t="s">
        <v>202</v>
      </c>
      <c r="F52" s="47"/>
      <c r="G52" s="3">
        <v>683</v>
      </c>
      <c r="H52" s="3">
        <v>683</v>
      </c>
    </row>
    <row r="53" spans="2:8" ht="63.75" thickBot="1">
      <c r="B53" s="39" t="s">
        <v>9</v>
      </c>
      <c r="C53" s="45" t="s">
        <v>77</v>
      </c>
      <c r="D53" s="45" t="s">
        <v>115</v>
      </c>
      <c r="E53" s="268" t="s">
        <v>202</v>
      </c>
      <c r="F53" s="268">
        <v>121</v>
      </c>
      <c r="G53" s="3">
        <v>482</v>
      </c>
      <c r="H53" s="3">
        <v>482</v>
      </c>
    </row>
    <row r="54" spans="2:8" ht="79.5" thickBot="1">
      <c r="B54" s="39" t="s">
        <v>10</v>
      </c>
      <c r="C54" s="45" t="s">
        <v>77</v>
      </c>
      <c r="D54" s="45" t="s">
        <v>115</v>
      </c>
      <c r="E54" s="268" t="s">
        <v>202</v>
      </c>
      <c r="F54" s="268">
        <v>129</v>
      </c>
      <c r="G54" s="3">
        <v>146</v>
      </c>
      <c r="H54" s="3">
        <v>146</v>
      </c>
    </row>
    <row r="55" spans="2:8" ht="32.25" thickBot="1">
      <c r="B55" s="50" t="s">
        <v>13</v>
      </c>
      <c r="C55" s="45" t="s">
        <v>77</v>
      </c>
      <c r="D55" s="45" t="s">
        <v>115</v>
      </c>
      <c r="E55" s="268" t="s">
        <v>202</v>
      </c>
      <c r="F55" s="268">
        <v>244</v>
      </c>
      <c r="G55" s="3">
        <v>55</v>
      </c>
      <c r="H55" s="3">
        <v>55</v>
      </c>
    </row>
    <row r="56" spans="2:8" ht="32.25" thickBot="1">
      <c r="B56" s="173" t="s">
        <v>203</v>
      </c>
      <c r="C56" s="227" t="s">
        <v>77</v>
      </c>
      <c r="D56" s="227" t="s">
        <v>115</v>
      </c>
      <c r="E56" s="236">
        <v>99</v>
      </c>
      <c r="F56" s="229"/>
      <c r="G56" s="175">
        <f>SUM(G58:G62)</f>
        <v>4910</v>
      </c>
      <c r="H56" s="175">
        <f>SUM(H58:H62)</f>
        <v>4910</v>
      </c>
    </row>
    <row r="57" spans="2:8" ht="32.25" thickBot="1">
      <c r="B57" s="39" t="s">
        <v>204</v>
      </c>
      <c r="C57" s="45" t="s">
        <v>77</v>
      </c>
      <c r="D57" s="45" t="s">
        <v>115</v>
      </c>
      <c r="E57" s="268" t="s">
        <v>205</v>
      </c>
      <c r="F57" s="47"/>
      <c r="G57" s="3">
        <v>4650</v>
      </c>
      <c r="H57" s="3">
        <v>4650</v>
      </c>
    </row>
    <row r="58" spans="2:8" ht="63.75" thickBot="1">
      <c r="B58" s="39" t="s">
        <v>9</v>
      </c>
      <c r="C58" s="45" t="s">
        <v>77</v>
      </c>
      <c r="D58" s="45" t="s">
        <v>115</v>
      </c>
      <c r="E58" s="268" t="s">
        <v>206</v>
      </c>
      <c r="F58" s="268">
        <v>121</v>
      </c>
      <c r="G58" s="3">
        <v>3300</v>
      </c>
      <c r="H58" s="3">
        <v>3300</v>
      </c>
    </row>
    <row r="59" spans="2:8" ht="32.25" thickBot="1">
      <c r="B59" s="5" t="s">
        <v>207</v>
      </c>
      <c r="C59" s="45" t="s">
        <v>77</v>
      </c>
      <c r="D59" s="45" t="s">
        <v>115</v>
      </c>
      <c r="E59" s="268" t="s">
        <v>206</v>
      </c>
      <c r="F59" s="268">
        <v>122</v>
      </c>
      <c r="G59" s="3">
        <v>30</v>
      </c>
      <c r="H59" s="3">
        <v>30</v>
      </c>
    </row>
    <row r="60" spans="2:8" ht="79.5" thickBot="1">
      <c r="B60" s="39" t="s">
        <v>10</v>
      </c>
      <c r="C60" s="45" t="s">
        <v>77</v>
      </c>
      <c r="D60" s="45" t="s">
        <v>115</v>
      </c>
      <c r="E60" s="268" t="s">
        <v>206</v>
      </c>
      <c r="F60" s="268">
        <v>129</v>
      </c>
      <c r="G60" s="3">
        <v>997</v>
      </c>
      <c r="H60" s="3">
        <v>997</v>
      </c>
    </row>
    <row r="61" spans="2:8" ht="32.25" thickBot="1">
      <c r="B61" s="39" t="s">
        <v>208</v>
      </c>
      <c r="C61" s="45" t="s">
        <v>77</v>
      </c>
      <c r="D61" s="45" t="s">
        <v>115</v>
      </c>
      <c r="E61" s="268" t="s">
        <v>206</v>
      </c>
      <c r="F61" s="268">
        <v>244</v>
      </c>
      <c r="G61" s="3">
        <v>565</v>
      </c>
      <c r="H61" s="3">
        <v>565</v>
      </c>
    </row>
    <row r="62" spans="2:8" ht="32.25" thickBot="1">
      <c r="B62" s="273" t="s">
        <v>48</v>
      </c>
      <c r="C62" s="45" t="s">
        <v>77</v>
      </c>
      <c r="D62" s="45" t="s">
        <v>115</v>
      </c>
      <c r="E62" s="268" t="s">
        <v>206</v>
      </c>
      <c r="F62" s="268">
        <v>850</v>
      </c>
      <c r="G62" s="3">
        <v>18</v>
      </c>
      <c r="H62" s="3">
        <v>18</v>
      </c>
    </row>
    <row r="63" spans="2:8" ht="16.5" thickBot="1">
      <c r="B63" s="273" t="s">
        <v>372</v>
      </c>
      <c r="C63" s="49" t="s">
        <v>77</v>
      </c>
      <c r="D63" s="49" t="s">
        <v>473</v>
      </c>
      <c r="E63" s="268"/>
      <c r="F63" s="268"/>
      <c r="G63" s="3">
        <v>1000</v>
      </c>
      <c r="H63" s="3">
        <v>1000</v>
      </c>
    </row>
    <row r="64" spans="2:8" ht="16.5" thickBot="1">
      <c r="B64" s="273" t="s">
        <v>475</v>
      </c>
      <c r="C64" s="49" t="s">
        <v>77</v>
      </c>
      <c r="D64" s="49" t="s">
        <v>473</v>
      </c>
      <c r="E64" s="268" t="s">
        <v>474</v>
      </c>
      <c r="F64" s="268">
        <v>870</v>
      </c>
      <c r="G64" s="3">
        <v>1000</v>
      </c>
      <c r="H64" s="3">
        <v>1000</v>
      </c>
    </row>
    <row r="65" spans="2:8" ht="32.25" thickBot="1">
      <c r="B65" s="173" t="s">
        <v>19</v>
      </c>
      <c r="C65" s="227" t="s">
        <v>77</v>
      </c>
      <c r="D65" s="227">
        <v>13</v>
      </c>
      <c r="E65" s="229"/>
      <c r="F65" s="229"/>
      <c r="G65" s="186">
        <f>SUM(G68+G74+G72+G66)</f>
        <v>1316.3</v>
      </c>
      <c r="H65" s="186">
        <f>SUM(H68+H74+H72+H66)</f>
        <v>1316.3</v>
      </c>
    </row>
    <row r="66" spans="2:8" ht="16.5" thickBot="1">
      <c r="B66" s="14" t="s">
        <v>603</v>
      </c>
      <c r="C66" s="301" t="s">
        <v>77</v>
      </c>
      <c r="D66" s="301" t="s">
        <v>479</v>
      </c>
      <c r="E66" s="309" t="s">
        <v>602</v>
      </c>
      <c r="F66" s="302"/>
      <c r="G66" s="32">
        <v>1000</v>
      </c>
      <c r="H66" s="32">
        <v>1000</v>
      </c>
    </row>
    <row r="67" spans="2:8" ht="32.25" thickBot="1">
      <c r="B67" s="18" t="s">
        <v>43</v>
      </c>
      <c r="C67" s="301" t="s">
        <v>77</v>
      </c>
      <c r="D67" s="301" t="s">
        <v>479</v>
      </c>
      <c r="E67" s="309" t="s">
        <v>602</v>
      </c>
      <c r="F67" s="302">
        <v>611</v>
      </c>
      <c r="G67" s="32">
        <v>1000</v>
      </c>
      <c r="H67" s="32">
        <v>1000</v>
      </c>
    </row>
    <row r="68" spans="2:8" ht="79.5" thickBot="1">
      <c r="B68" s="173" t="s">
        <v>573</v>
      </c>
      <c r="C68" s="227" t="s">
        <v>77</v>
      </c>
      <c r="D68" s="227">
        <v>13</v>
      </c>
      <c r="E68" s="184">
        <v>42</v>
      </c>
      <c r="F68" s="229"/>
      <c r="G68" s="186">
        <v>50</v>
      </c>
      <c r="H68" s="186">
        <v>50</v>
      </c>
    </row>
    <row r="69" spans="2:8" ht="48" thickBot="1">
      <c r="B69" s="52" t="s">
        <v>477</v>
      </c>
      <c r="C69" s="45" t="s">
        <v>77</v>
      </c>
      <c r="D69" s="45">
        <v>13</v>
      </c>
      <c r="E69" s="3" t="s">
        <v>481</v>
      </c>
      <c r="F69" s="47"/>
      <c r="G69" s="3">
        <v>50</v>
      </c>
      <c r="H69" s="3">
        <v>50</v>
      </c>
    </row>
    <row r="70" spans="2:8" ht="63.75" thickBot="1">
      <c r="B70" s="52" t="s">
        <v>478</v>
      </c>
      <c r="C70" s="45" t="s">
        <v>77</v>
      </c>
      <c r="D70" s="45">
        <v>13</v>
      </c>
      <c r="E70" s="3" t="s">
        <v>480</v>
      </c>
      <c r="F70" s="47"/>
      <c r="G70" s="3">
        <v>50</v>
      </c>
      <c r="H70" s="3">
        <v>50</v>
      </c>
    </row>
    <row r="71" spans="2:8" ht="32.25" thickBot="1">
      <c r="B71" s="52" t="s">
        <v>13</v>
      </c>
      <c r="C71" s="45" t="s">
        <v>77</v>
      </c>
      <c r="D71" s="45">
        <v>13</v>
      </c>
      <c r="E71" s="3" t="s">
        <v>480</v>
      </c>
      <c r="F71" s="3">
        <v>244</v>
      </c>
      <c r="G71" s="3">
        <v>50</v>
      </c>
      <c r="H71" s="3">
        <v>50</v>
      </c>
    </row>
    <row r="72" spans="2:8" ht="32.25" thickBot="1">
      <c r="B72" s="22" t="s">
        <v>552</v>
      </c>
      <c r="C72" s="11" t="s">
        <v>77</v>
      </c>
      <c r="D72" s="11" t="s">
        <v>479</v>
      </c>
      <c r="E72" s="1" t="s">
        <v>193</v>
      </c>
      <c r="F72" s="1"/>
      <c r="G72" s="1">
        <v>30</v>
      </c>
      <c r="H72" s="1">
        <v>30</v>
      </c>
    </row>
    <row r="73" spans="2:8" ht="32.25" thickBot="1">
      <c r="B73" s="39" t="s">
        <v>208</v>
      </c>
      <c r="C73" s="45" t="s">
        <v>77</v>
      </c>
      <c r="D73" s="45" t="s">
        <v>479</v>
      </c>
      <c r="E73" s="3" t="s">
        <v>193</v>
      </c>
      <c r="F73" s="3">
        <v>244</v>
      </c>
      <c r="G73" s="3">
        <v>30</v>
      </c>
      <c r="H73" s="3">
        <v>30</v>
      </c>
    </row>
    <row r="74" spans="2:8" ht="16.5" thickBot="1">
      <c r="B74" s="271" t="s">
        <v>20</v>
      </c>
      <c r="C74" s="227" t="s">
        <v>77</v>
      </c>
      <c r="D74" s="240">
        <v>13</v>
      </c>
      <c r="E74" s="197">
        <v>99</v>
      </c>
      <c r="F74" s="229"/>
      <c r="G74" s="186">
        <v>236.3</v>
      </c>
      <c r="H74" s="186">
        <v>236.3</v>
      </c>
    </row>
    <row r="75" spans="2:8" ht="158.25" thickBot="1">
      <c r="B75" s="167" t="s">
        <v>21</v>
      </c>
      <c r="C75" s="45" t="s">
        <v>77</v>
      </c>
      <c r="D75" s="45">
        <v>13</v>
      </c>
      <c r="E75" s="268" t="s">
        <v>209</v>
      </c>
      <c r="F75" s="47"/>
      <c r="G75" s="3">
        <v>236.3</v>
      </c>
      <c r="H75" s="3">
        <v>236.3</v>
      </c>
    </row>
    <row r="76" spans="2:8" ht="32.25" thickBot="1">
      <c r="B76" s="39" t="s">
        <v>208</v>
      </c>
      <c r="C76" s="45" t="s">
        <v>77</v>
      </c>
      <c r="D76" s="45">
        <v>13</v>
      </c>
      <c r="E76" s="268" t="s">
        <v>209</v>
      </c>
      <c r="F76" s="268">
        <v>244</v>
      </c>
      <c r="G76" s="3">
        <v>236.3</v>
      </c>
      <c r="H76" s="3">
        <v>236.3</v>
      </c>
    </row>
    <row r="77" spans="2:8" ht="16.5" thickBot="1">
      <c r="B77" s="173" t="s">
        <v>393</v>
      </c>
      <c r="C77" s="227" t="s">
        <v>118</v>
      </c>
      <c r="D77" s="240"/>
      <c r="E77" s="197"/>
      <c r="F77" s="197"/>
      <c r="G77" s="186">
        <v>1638</v>
      </c>
      <c r="H77" s="186">
        <v>1704</v>
      </c>
    </row>
    <row r="78" spans="2:8" ht="32.25" thickBot="1">
      <c r="B78" s="39" t="s">
        <v>394</v>
      </c>
      <c r="C78" s="45" t="s">
        <v>118</v>
      </c>
      <c r="D78" s="45" t="s">
        <v>112</v>
      </c>
      <c r="E78" s="268"/>
      <c r="F78" s="268"/>
      <c r="G78" s="3">
        <v>1638</v>
      </c>
      <c r="H78" s="3">
        <v>1704</v>
      </c>
    </row>
    <row r="79" spans="2:8" ht="63.75" thickBot="1">
      <c r="B79" s="39" t="s">
        <v>70</v>
      </c>
      <c r="C79" s="45" t="s">
        <v>118</v>
      </c>
      <c r="D79" s="45" t="s">
        <v>112</v>
      </c>
      <c r="E79" s="268" t="s">
        <v>261</v>
      </c>
      <c r="F79" s="268"/>
      <c r="G79" s="3">
        <v>1638</v>
      </c>
      <c r="H79" s="3">
        <v>1704</v>
      </c>
    </row>
    <row r="80" spans="2:8" ht="16.5" thickBot="1">
      <c r="B80" s="39" t="s">
        <v>391</v>
      </c>
      <c r="C80" s="45" t="s">
        <v>118</v>
      </c>
      <c r="D80" s="45" t="s">
        <v>112</v>
      </c>
      <c r="E80" s="268" t="s">
        <v>261</v>
      </c>
      <c r="F80" s="268">
        <v>530</v>
      </c>
      <c r="G80" s="3">
        <v>1638</v>
      </c>
      <c r="H80" s="3">
        <v>1704</v>
      </c>
    </row>
    <row r="81" spans="2:8" ht="63.75" thickBot="1">
      <c r="B81" s="173" t="s">
        <v>22</v>
      </c>
      <c r="C81" s="187" t="s">
        <v>112</v>
      </c>
      <c r="D81" s="228"/>
      <c r="E81" s="229"/>
      <c r="F81" s="229"/>
      <c r="G81" s="186">
        <v>4675</v>
      </c>
      <c r="H81" s="186">
        <v>4670</v>
      </c>
    </row>
    <row r="82" spans="2:8" ht="63.75" thickBot="1">
      <c r="B82" s="173" t="s">
        <v>49</v>
      </c>
      <c r="C82" s="227" t="s">
        <v>112</v>
      </c>
      <c r="D82" s="227" t="s">
        <v>113</v>
      </c>
      <c r="E82" s="229"/>
      <c r="F82" s="229"/>
      <c r="G82" s="186">
        <f>SUM(G83:G86)</f>
        <v>4675</v>
      </c>
      <c r="H82" s="186">
        <f>SUM(H83:H86)</f>
        <v>4670</v>
      </c>
    </row>
    <row r="83" spans="2:8" ht="48" thickBot="1">
      <c r="B83" s="39" t="s">
        <v>30</v>
      </c>
      <c r="C83" s="137" t="s">
        <v>112</v>
      </c>
      <c r="D83" s="137" t="s">
        <v>113</v>
      </c>
      <c r="E83" s="268" t="s">
        <v>210</v>
      </c>
      <c r="F83" s="268">
        <v>111</v>
      </c>
      <c r="G83" s="3">
        <v>3300</v>
      </c>
      <c r="H83" s="3">
        <v>3300</v>
      </c>
    </row>
    <row r="84" spans="2:8" ht="16.5" thickBot="1">
      <c r="B84" s="39" t="s">
        <v>398</v>
      </c>
      <c r="C84" s="137" t="s">
        <v>112</v>
      </c>
      <c r="D84" s="137" t="s">
        <v>113</v>
      </c>
      <c r="E84" s="268" t="s">
        <v>210</v>
      </c>
      <c r="F84" s="268">
        <v>112</v>
      </c>
      <c r="G84" s="3">
        <v>28</v>
      </c>
      <c r="H84" s="3">
        <v>28</v>
      </c>
    </row>
    <row r="85" spans="2:8" ht="79.5" thickBot="1">
      <c r="B85" s="39" t="s">
        <v>10</v>
      </c>
      <c r="C85" s="137" t="s">
        <v>112</v>
      </c>
      <c r="D85" s="137" t="s">
        <v>113</v>
      </c>
      <c r="E85" s="268" t="s">
        <v>210</v>
      </c>
      <c r="F85" s="268">
        <v>119</v>
      </c>
      <c r="G85" s="3">
        <v>997</v>
      </c>
      <c r="H85" s="3">
        <v>997</v>
      </c>
    </row>
    <row r="86" spans="2:8" ht="32.25" thickBot="1">
      <c r="B86" s="39" t="s">
        <v>208</v>
      </c>
      <c r="C86" s="137" t="s">
        <v>112</v>
      </c>
      <c r="D86" s="137" t="s">
        <v>113</v>
      </c>
      <c r="E86" s="268" t="s">
        <v>210</v>
      </c>
      <c r="F86" s="268">
        <v>244</v>
      </c>
      <c r="G86" s="3">
        <v>350</v>
      </c>
      <c r="H86" s="3">
        <v>345</v>
      </c>
    </row>
    <row r="87" spans="2:8" ht="16.5" thickBot="1">
      <c r="B87" s="173" t="s">
        <v>23</v>
      </c>
      <c r="C87" s="227" t="s">
        <v>74</v>
      </c>
      <c r="D87" s="228"/>
      <c r="E87" s="229"/>
      <c r="F87" s="229"/>
      <c r="G87" s="186">
        <f>SUM(G88+G94+G99)</f>
        <v>16934.8</v>
      </c>
      <c r="H87" s="186">
        <f>SUM(H88+H94+H99)</f>
        <v>16934.8</v>
      </c>
    </row>
    <row r="88" spans="2:8" ht="32.25" thickBot="1">
      <c r="B88" s="169" t="s">
        <v>50</v>
      </c>
      <c r="C88" s="232" t="s">
        <v>74</v>
      </c>
      <c r="D88" s="232" t="s">
        <v>75</v>
      </c>
      <c r="E88" s="229"/>
      <c r="F88" s="229"/>
      <c r="G88" s="175">
        <v>1732</v>
      </c>
      <c r="H88" s="175">
        <v>1732</v>
      </c>
    </row>
    <row r="89" spans="2:8" ht="63.75" thickBot="1">
      <c r="B89" s="39" t="s">
        <v>211</v>
      </c>
      <c r="C89" s="45" t="s">
        <v>74</v>
      </c>
      <c r="D89" s="45" t="s">
        <v>75</v>
      </c>
      <c r="E89" s="268" t="s">
        <v>212</v>
      </c>
      <c r="F89" s="47"/>
      <c r="G89" s="3">
        <f>SUM(G90:G93)</f>
        <v>1732</v>
      </c>
      <c r="H89" s="3">
        <f>SUM(H90:H93)</f>
        <v>1732</v>
      </c>
    </row>
    <row r="90" spans="2:8" ht="63.75" thickBot="1">
      <c r="B90" s="39" t="s">
        <v>194</v>
      </c>
      <c r="C90" s="45" t="s">
        <v>74</v>
      </c>
      <c r="D90" s="45" t="s">
        <v>75</v>
      </c>
      <c r="E90" s="268" t="s">
        <v>212</v>
      </c>
      <c r="F90" s="268">
        <v>121</v>
      </c>
      <c r="G90" s="3">
        <v>1063</v>
      </c>
      <c r="H90" s="3">
        <v>1063</v>
      </c>
    </row>
    <row r="91" spans="2:8" ht="79.5" thickBot="1">
      <c r="B91" s="39" t="s">
        <v>10</v>
      </c>
      <c r="C91" s="45" t="s">
        <v>74</v>
      </c>
      <c r="D91" s="45" t="s">
        <v>75</v>
      </c>
      <c r="E91" s="268" t="s">
        <v>212</v>
      </c>
      <c r="F91" s="268">
        <v>129</v>
      </c>
      <c r="G91" s="3">
        <v>321</v>
      </c>
      <c r="H91" s="3">
        <v>321</v>
      </c>
    </row>
    <row r="92" spans="2:8" ht="32.25" thickBot="1">
      <c r="B92" s="38" t="s">
        <v>208</v>
      </c>
      <c r="C92" s="276" t="s">
        <v>74</v>
      </c>
      <c r="D92" s="276" t="s">
        <v>75</v>
      </c>
      <c r="E92" s="274" t="s">
        <v>212</v>
      </c>
      <c r="F92" s="274">
        <v>244</v>
      </c>
      <c r="G92" s="272">
        <v>345</v>
      </c>
      <c r="H92" s="272">
        <v>345</v>
      </c>
    </row>
    <row r="93" spans="2:8" ht="32.25" thickBot="1">
      <c r="B93" s="42" t="s">
        <v>48</v>
      </c>
      <c r="C93" s="43" t="s">
        <v>74</v>
      </c>
      <c r="D93" s="43" t="s">
        <v>75</v>
      </c>
      <c r="E93" s="40" t="s">
        <v>212</v>
      </c>
      <c r="F93" s="40">
        <v>850</v>
      </c>
      <c r="G93" s="42">
        <v>3</v>
      </c>
      <c r="H93" s="42">
        <v>3</v>
      </c>
    </row>
    <row r="94" spans="2:8" ht="16.5" thickBot="1">
      <c r="B94" s="173" t="s">
        <v>390</v>
      </c>
      <c r="C94" s="227" t="s">
        <v>74</v>
      </c>
      <c r="D94" s="227" t="s">
        <v>113</v>
      </c>
      <c r="E94" s="242"/>
      <c r="F94" s="242"/>
      <c r="G94" s="186">
        <f>SUM(G95+G97)</f>
        <v>15102.8</v>
      </c>
      <c r="H94" s="186">
        <f>SUM(H95+H97)</f>
        <v>15102.8</v>
      </c>
    </row>
    <row r="95" spans="2:8" ht="1.5" customHeight="1" thickBot="1">
      <c r="B95" s="173" t="s">
        <v>555</v>
      </c>
      <c r="C95" s="232" t="s">
        <v>74</v>
      </c>
      <c r="D95" s="232" t="s">
        <v>113</v>
      </c>
      <c r="E95" s="236" t="s">
        <v>580</v>
      </c>
      <c r="F95" s="242"/>
      <c r="G95" s="186">
        <v>0</v>
      </c>
      <c r="H95" s="186">
        <v>0</v>
      </c>
    </row>
    <row r="96" spans="2:8" ht="63.75" hidden="1" thickBot="1">
      <c r="B96" s="273" t="s">
        <v>504</v>
      </c>
      <c r="C96" s="45" t="s">
        <v>74</v>
      </c>
      <c r="D96" s="45" t="s">
        <v>113</v>
      </c>
      <c r="E96" s="268" t="s">
        <v>580</v>
      </c>
      <c r="F96" s="201">
        <v>244</v>
      </c>
      <c r="G96" s="20">
        <v>0</v>
      </c>
      <c r="H96" s="20">
        <v>0</v>
      </c>
    </row>
    <row r="97" spans="2:8" ht="16.5" thickBot="1">
      <c r="B97" s="169" t="s">
        <v>391</v>
      </c>
      <c r="C97" s="232" t="s">
        <v>74</v>
      </c>
      <c r="D97" s="232" t="s">
        <v>113</v>
      </c>
      <c r="E97" s="236" t="s">
        <v>396</v>
      </c>
      <c r="F97" s="236"/>
      <c r="G97" s="175">
        <v>15102.8</v>
      </c>
      <c r="H97" s="175">
        <v>15102.8</v>
      </c>
    </row>
    <row r="98" spans="2:8" ht="16.5" thickBot="1">
      <c r="B98" s="273" t="s">
        <v>392</v>
      </c>
      <c r="C98" s="45" t="s">
        <v>74</v>
      </c>
      <c r="D98" s="45" t="s">
        <v>113</v>
      </c>
      <c r="E98" s="268" t="s">
        <v>396</v>
      </c>
      <c r="F98" s="268">
        <v>540</v>
      </c>
      <c r="G98" s="3">
        <v>15102.8</v>
      </c>
      <c r="H98" s="3">
        <v>15102.8</v>
      </c>
    </row>
    <row r="99" spans="2:8" ht="32.25" thickBot="1">
      <c r="B99" s="169" t="s">
        <v>556</v>
      </c>
      <c r="C99" s="240" t="s">
        <v>74</v>
      </c>
      <c r="D99" s="240" t="s">
        <v>557</v>
      </c>
      <c r="E99" s="197"/>
      <c r="F99" s="197"/>
      <c r="G99" s="175">
        <v>100</v>
      </c>
      <c r="H99" s="175">
        <v>100</v>
      </c>
    </row>
    <row r="100" spans="2:8" ht="79.5" thickBot="1">
      <c r="B100" s="273" t="s">
        <v>558</v>
      </c>
      <c r="C100" s="45" t="s">
        <v>74</v>
      </c>
      <c r="D100" s="45" t="s">
        <v>557</v>
      </c>
      <c r="E100" s="268" t="s">
        <v>581</v>
      </c>
      <c r="F100" s="268">
        <v>245</v>
      </c>
      <c r="G100" s="3">
        <v>100</v>
      </c>
      <c r="H100" s="3">
        <v>100</v>
      </c>
    </row>
    <row r="101" spans="2:8" ht="32.25" thickBot="1">
      <c r="B101" s="173" t="s">
        <v>24</v>
      </c>
      <c r="C101" s="227" t="s">
        <v>75</v>
      </c>
      <c r="D101" s="228"/>
      <c r="E101" s="229"/>
      <c r="F101" s="229"/>
      <c r="G101" s="186">
        <f>SUM(G105+G107+G102)</f>
        <v>5824.4669999999996</v>
      </c>
      <c r="H101" s="186">
        <f>SUM(H105+H107+H102)</f>
        <v>5824.4669999999996</v>
      </c>
    </row>
    <row r="102" spans="2:8" ht="0.75" customHeight="1" thickBot="1">
      <c r="B102" s="243" t="s">
        <v>559</v>
      </c>
      <c r="C102" s="227" t="s">
        <v>75</v>
      </c>
      <c r="D102" s="185" t="s">
        <v>118</v>
      </c>
      <c r="E102" s="229"/>
      <c r="F102" s="229"/>
      <c r="G102" s="186">
        <v>0</v>
      </c>
      <c r="H102" s="186">
        <v>0</v>
      </c>
    </row>
    <row r="103" spans="2:8" ht="16.5" hidden="1" thickBot="1">
      <c r="B103" s="273" t="s">
        <v>391</v>
      </c>
      <c r="C103" s="227" t="s">
        <v>75</v>
      </c>
      <c r="D103" s="185" t="s">
        <v>118</v>
      </c>
      <c r="E103" s="184" t="s">
        <v>213</v>
      </c>
      <c r="F103" s="229"/>
      <c r="G103" s="186">
        <v>0</v>
      </c>
      <c r="H103" s="186">
        <v>0</v>
      </c>
    </row>
    <row r="104" spans="2:8" ht="16.5" hidden="1" thickBot="1">
      <c r="B104" s="273" t="s">
        <v>503</v>
      </c>
      <c r="C104" s="227" t="s">
        <v>75</v>
      </c>
      <c r="D104" s="185" t="s">
        <v>118</v>
      </c>
      <c r="E104" s="184" t="s">
        <v>213</v>
      </c>
      <c r="F104" s="184">
        <v>540</v>
      </c>
      <c r="G104" s="186">
        <v>0</v>
      </c>
      <c r="H104" s="186">
        <v>0</v>
      </c>
    </row>
    <row r="105" spans="2:8" ht="32.25" thickBot="1">
      <c r="B105" s="194" t="s">
        <v>560</v>
      </c>
      <c r="C105" s="244" t="s">
        <v>75</v>
      </c>
      <c r="D105" s="189" t="s">
        <v>112</v>
      </c>
      <c r="E105" s="191" t="s">
        <v>582</v>
      </c>
      <c r="F105" s="245"/>
      <c r="G105" s="191">
        <v>5824.4669999999996</v>
      </c>
      <c r="H105" s="191">
        <v>5824.4669999999996</v>
      </c>
    </row>
    <row r="106" spans="2:8" ht="63.75" thickBot="1">
      <c r="B106" s="273" t="s">
        <v>504</v>
      </c>
      <c r="C106" s="246" t="s">
        <v>75</v>
      </c>
      <c r="D106" s="247" t="s">
        <v>112</v>
      </c>
      <c r="E106" s="20" t="s">
        <v>582</v>
      </c>
      <c r="F106" s="20">
        <v>244</v>
      </c>
      <c r="G106" s="20">
        <v>5824.4669999999996</v>
      </c>
      <c r="H106" s="20">
        <v>5824.4669999999996</v>
      </c>
    </row>
    <row r="107" spans="2:8" ht="0.75" customHeight="1" thickBot="1">
      <c r="B107" s="271" t="s">
        <v>395</v>
      </c>
      <c r="C107" s="232" t="s">
        <v>75</v>
      </c>
      <c r="D107" s="232" t="s">
        <v>112</v>
      </c>
      <c r="E107" s="175"/>
      <c r="F107" s="175"/>
      <c r="G107" s="184">
        <v>0</v>
      </c>
      <c r="H107" s="184">
        <v>0</v>
      </c>
    </row>
    <row r="108" spans="2:8" ht="16.5" hidden="1" thickBot="1">
      <c r="B108" s="273" t="s">
        <v>391</v>
      </c>
      <c r="C108" s="45" t="s">
        <v>75</v>
      </c>
      <c r="D108" s="45" t="s">
        <v>112</v>
      </c>
      <c r="E108" s="3" t="s">
        <v>213</v>
      </c>
      <c r="F108" s="3"/>
      <c r="G108" s="3">
        <v>0</v>
      </c>
      <c r="H108" s="3">
        <v>0</v>
      </c>
    </row>
    <row r="109" spans="2:8" ht="16.5" hidden="1" thickBot="1">
      <c r="B109" s="273" t="s">
        <v>503</v>
      </c>
      <c r="C109" s="45" t="s">
        <v>75</v>
      </c>
      <c r="D109" s="45" t="s">
        <v>112</v>
      </c>
      <c r="E109" s="3" t="s">
        <v>213</v>
      </c>
      <c r="F109" s="3">
        <v>540</v>
      </c>
      <c r="G109" s="3">
        <v>0</v>
      </c>
      <c r="H109" s="3">
        <v>0</v>
      </c>
    </row>
    <row r="110" spans="2:8" ht="16.5" thickBot="1">
      <c r="B110" s="173" t="s">
        <v>25</v>
      </c>
      <c r="C110" s="227" t="s">
        <v>76</v>
      </c>
      <c r="D110" s="228"/>
      <c r="E110" s="229"/>
      <c r="F110" s="229"/>
      <c r="G110" s="313">
        <f>SUM(G111+G129+G164+G167+G151)</f>
        <v>505995.11099999998</v>
      </c>
      <c r="H110" s="313">
        <f>SUM(H111+H129+H164+H167+H151)</f>
        <v>504985.93199999997</v>
      </c>
    </row>
    <row r="111" spans="2:8" ht="16.5" thickBot="1">
      <c r="B111" s="271" t="s">
        <v>52</v>
      </c>
      <c r="C111" s="227" t="s">
        <v>76</v>
      </c>
      <c r="D111" s="227" t="s">
        <v>77</v>
      </c>
      <c r="E111" s="229"/>
      <c r="F111" s="229"/>
      <c r="G111" s="175">
        <f>SUM(G114+G119+G126)</f>
        <v>110500.4</v>
      </c>
      <c r="H111" s="175">
        <f>SUM(H114+H119+H126)</f>
        <v>110651.9</v>
      </c>
    </row>
    <row r="112" spans="2:8" ht="63.75" thickBot="1">
      <c r="B112" s="248" t="s">
        <v>214</v>
      </c>
      <c r="C112" s="232" t="s">
        <v>76</v>
      </c>
      <c r="D112" s="232" t="s">
        <v>77</v>
      </c>
      <c r="E112" s="236">
        <v>19</v>
      </c>
      <c r="F112" s="229"/>
      <c r="G112" s="175">
        <v>68485</v>
      </c>
      <c r="H112" s="175">
        <v>68485</v>
      </c>
    </row>
    <row r="113" spans="2:8" ht="32.25" thickBot="1">
      <c r="B113" s="275" t="s">
        <v>215</v>
      </c>
      <c r="C113" s="45" t="s">
        <v>76</v>
      </c>
      <c r="D113" s="45" t="s">
        <v>77</v>
      </c>
      <c r="E113" s="268" t="s">
        <v>216</v>
      </c>
      <c r="F113" s="47"/>
      <c r="G113" s="3">
        <v>68485</v>
      </c>
      <c r="H113" s="3">
        <v>68485</v>
      </c>
    </row>
    <row r="114" spans="2:8" ht="205.5" thickBot="1">
      <c r="B114" s="275" t="s">
        <v>217</v>
      </c>
      <c r="C114" s="45" t="s">
        <v>76</v>
      </c>
      <c r="D114" s="45" t="s">
        <v>77</v>
      </c>
      <c r="E114" s="268" t="s">
        <v>218</v>
      </c>
      <c r="F114" s="47"/>
      <c r="G114" s="3">
        <f>SUM(G115:G118)</f>
        <v>68485</v>
      </c>
      <c r="H114" s="3">
        <f>SUM(H115:H118)</f>
        <v>68485</v>
      </c>
    </row>
    <row r="115" spans="2:8" ht="46.5" customHeight="1" thickBot="1">
      <c r="B115" s="39" t="s">
        <v>30</v>
      </c>
      <c r="C115" s="45" t="s">
        <v>76</v>
      </c>
      <c r="D115" s="45" t="s">
        <v>77</v>
      </c>
      <c r="E115" s="268" t="s">
        <v>218</v>
      </c>
      <c r="F115" s="268">
        <v>111</v>
      </c>
      <c r="G115" s="3">
        <v>50919</v>
      </c>
      <c r="H115" s="3">
        <v>50919</v>
      </c>
    </row>
    <row r="116" spans="2:8" ht="16.5" hidden="1" thickBot="1">
      <c r="B116" s="5" t="s">
        <v>397</v>
      </c>
      <c r="C116" s="45" t="s">
        <v>76</v>
      </c>
      <c r="D116" s="45" t="s">
        <v>77</v>
      </c>
      <c r="E116" s="268" t="s">
        <v>218</v>
      </c>
      <c r="F116" s="268">
        <v>112</v>
      </c>
      <c r="G116" s="3"/>
      <c r="H116" s="3"/>
    </row>
    <row r="117" spans="2:8" ht="79.5" thickBot="1">
      <c r="B117" s="39" t="s">
        <v>10</v>
      </c>
      <c r="C117" s="45" t="s">
        <v>76</v>
      </c>
      <c r="D117" s="45" t="s">
        <v>77</v>
      </c>
      <c r="E117" s="268" t="s">
        <v>218</v>
      </c>
      <c r="F117" s="268">
        <v>119</v>
      </c>
      <c r="G117" s="3">
        <v>15378</v>
      </c>
      <c r="H117" s="3">
        <v>15378</v>
      </c>
    </row>
    <row r="118" spans="2:8" ht="32.25" thickBot="1">
      <c r="B118" s="39" t="s">
        <v>13</v>
      </c>
      <c r="C118" s="45" t="s">
        <v>76</v>
      </c>
      <c r="D118" s="45" t="s">
        <v>77</v>
      </c>
      <c r="E118" s="268" t="s">
        <v>218</v>
      </c>
      <c r="F118" s="268">
        <v>244</v>
      </c>
      <c r="G118" s="3">
        <v>2188</v>
      </c>
      <c r="H118" s="3">
        <v>2188</v>
      </c>
    </row>
    <row r="119" spans="2:8" ht="63.75" thickBot="1">
      <c r="B119" s="173" t="s">
        <v>219</v>
      </c>
      <c r="C119" s="232" t="s">
        <v>76</v>
      </c>
      <c r="D119" s="232" t="s">
        <v>77</v>
      </c>
      <c r="E119" s="236" t="s">
        <v>220</v>
      </c>
      <c r="F119" s="229"/>
      <c r="G119" s="175">
        <f>SUM(G120:G125)</f>
        <v>42015.4</v>
      </c>
      <c r="H119" s="175">
        <f>SUM(H120:H125)</f>
        <v>42166.9</v>
      </c>
    </row>
    <row r="120" spans="2:8" ht="48" thickBot="1">
      <c r="B120" s="39" t="s">
        <v>30</v>
      </c>
      <c r="C120" s="45" t="s">
        <v>76</v>
      </c>
      <c r="D120" s="45" t="s">
        <v>77</v>
      </c>
      <c r="E120" s="268" t="s">
        <v>220</v>
      </c>
      <c r="F120" s="268">
        <v>111</v>
      </c>
      <c r="G120" s="3">
        <v>19600</v>
      </c>
      <c r="H120" s="3">
        <v>19600</v>
      </c>
    </row>
    <row r="121" spans="2:8" ht="16.5" thickBot="1">
      <c r="B121" s="5" t="s">
        <v>397</v>
      </c>
      <c r="C121" s="45" t="s">
        <v>76</v>
      </c>
      <c r="D121" s="45" t="s">
        <v>77</v>
      </c>
      <c r="E121" s="268" t="s">
        <v>220</v>
      </c>
      <c r="F121" s="268">
        <v>112</v>
      </c>
      <c r="G121" s="3">
        <v>86</v>
      </c>
      <c r="H121" s="3">
        <v>86</v>
      </c>
    </row>
    <row r="122" spans="2:8" ht="78.75" customHeight="1" thickBot="1">
      <c r="B122" s="39" t="s">
        <v>10</v>
      </c>
      <c r="C122" s="45" t="s">
        <v>76</v>
      </c>
      <c r="D122" s="45" t="s">
        <v>77</v>
      </c>
      <c r="E122" s="268" t="s">
        <v>220</v>
      </c>
      <c r="F122" s="268">
        <v>119</v>
      </c>
      <c r="G122" s="3">
        <v>5919</v>
      </c>
      <c r="H122" s="3">
        <v>5919</v>
      </c>
    </row>
    <row r="123" spans="2:8" ht="63.75" hidden="1" thickBot="1">
      <c r="B123" s="273" t="s">
        <v>504</v>
      </c>
      <c r="C123" s="45" t="s">
        <v>76</v>
      </c>
      <c r="D123" s="45" t="s">
        <v>77</v>
      </c>
      <c r="E123" s="268" t="s">
        <v>220</v>
      </c>
      <c r="F123" s="268">
        <v>243</v>
      </c>
      <c r="G123" s="3">
        <v>0</v>
      </c>
      <c r="H123" s="3">
        <v>0</v>
      </c>
    </row>
    <row r="124" spans="2:8" ht="32.25" thickBot="1">
      <c r="B124" s="39" t="s">
        <v>13</v>
      </c>
      <c r="C124" s="45" t="s">
        <v>76</v>
      </c>
      <c r="D124" s="45" t="s">
        <v>77</v>
      </c>
      <c r="E124" s="268" t="s">
        <v>220</v>
      </c>
      <c r="F124" s="268">
        <v>244</v>
      </c>
      <c r="G124" s="3">
        <v>14010.4</v>
      </c>
      <c r="H124" s="3">
        <v>14161.9</v>
      </c>
    </row>
    <row r="125" spans="2:8" ht="31.5" customHeight="1" thickBot="1">
      <c r="B125" s="57" t="s">
        <v>48</v>
      </c>
      <c r="C125" s="45" t="s">
        <v>76</v>
      </c>
      <c r="D125" s="45" t="s">
        <v>77</v>
      </c>
      <c r="E125" s="268" t="s">
        <v>220</v>
      </c>
      <c r="F125" s="268">
        <v>850</v>
      </c>
      <c r="G125" s="3">
        <v>2400</v>
      </c>
      <c r="H125" s="3">
        <v>2400</v>
      </c>
    </row>
    <row r="126" spans="2:8" ht="95.25" hidden="1" thickBot="1">
      <c r="B126" s="270" t="s">
        <v>564</v>
      </c>
      <c r="C126" s="11" t="s">
        <v>76</v>
      </c>
      <c r="D126" s="11" t="s">
        <v>77</v>
      </c>
      <c r="E126" s="48" t="s">
        <v>583</v>
      </c>
      <c r="F126" s="48"/>
      <c r="G126" s="1">
        <v>0</v>
      </c>
      <c r="H126" s="1">
        <v>0</v>
      </c>
    </row>
    <row r="127" spans="2:8" ht="63.75" hidden="1" thickBot="1">
      <c r="B127" s="273" t="s">
        <v>504</v>
      </c>
      <c r="C127" s="45" t="s">
        <v>76</v>
      </c>
      <c r="D127" s="45" t="s">
        <v>77</v>
      </c>
      <c r="E127" s="268" t="s">
        <v>583</v>
      </c>
      <c r="F127" s="268">
        <v>243</v>
      </c>
      <c r="G127" s="3">
        <v>0</v>
      </c>
      <c r="H127" s="3">
        <v>0</v>
      </c>
    </row>
    <row r="128" spans="2:8" ht="32.25" hidden="1" thickBot="1">
      <c r="B128" s="181" t="s">
        <v>566</v>
      </c>
      <c r="C128" s="45" t="s">
        <v>76</v>
      </c>
      <c r="D128" s="45" t="s">
        <v>77</v>
      </c>
      <c r="E128" s="268" t="s">
        <v>583</v>
      </c>
      <c r="F128" s="268">
        <v>244</v>
      </c>
      <c r="G128" s="3">
        <v>0</v>
      </c>
      <c r="H128" s="3">
        <v>0</v>
      </c>
    </row>
    <row r="129" spans="2:8" ht="16.5" thickBot="1">
      <c r="B129" s="169" t="s">
        <v>63</v>
      </c>
      <c r="C129" s="232" t="s">
        <v>76</v>
      </c>
      <c r="D129" s="232" t="s">
        <v>118</v>
      </c>
      <c r="E129" s="229"/>
      <c r="F129" s="229"/>
      <c r="G129" s="172">
        <f>SUM(G131+G137+G146+G143+G149+G145)</f>
        <v>356165.41100000002</v>
      </c>
      <c r="H129" s="172">
        <f>SUM(H131+H137+H146+H143+H149+H145)</f>
        <v>354989.73200000002</v>
      </c>
    </row>
    <row r="130" spans="2:8" ht="63.75" thickBot="1">
      <c r="B130" s="271" t="s">
        <v>214</v>
      </c>
      <c r="C130" s="232" t="s">
        <v>76</v>
      </c>
      <c r="D130" s="232" t="s">
        <v>118</v>
      </c>
      <c r="E130" s="175">
        <v>19</v>
      </c>
      <c r="F130" s="237"/>
      <c r="G130" s="175">
        <v>322555</v>
      </c>
      <c r="H130" s="175">
        <v>322555</v>
      </c>
    </row>
    <row r="131" spans="2:8" ht="32.25" thickBot="1">
      <c r="B131" s="275" t="s">
        <v>221</v>
      </c>
      <c r="C131" s="45" t="s">
        <v>76</v>
      </c>
      <c r="D131" s="45" t="s">
        <v>118</v>
      </c>
      <c r="E131" s="3" t="s">
        <v>222</v>
      </c>
      <c r="F131" s="47"/>
      <c r="G131" s="16">
        <v>322555</v>
      </c>
      <c r="H131" s="16">
        <v>322555</v>
      </c>
    </row>
    <row r="132" spans="2:8" ht="48" thickBot="1">
      <c r="B132" s="275" t="s">
        <v>223</v>
      </c>
      <c r="C132" s="45" t="s">
        <v>76</v>
      </c>
      <c r="D132" s="45" t="s">
        <v>118</v>
      </c>
      <c r="E132" s="3" t="s">
        <v>224</v>
      </c>
      <c r="F132" s="47"/>
      <c r="G132" s="16">
        <v>322555</v>
      </c>
      <c r="H132" s="16">
        <v>322555</v>
      </c>
    </row>
    <row r="133" spans="2:8" ht="331.5" thickBot="1">
      <c r="B133" s="275" t="s">
        <v>225</v>
      </c>
      <c r="C133" s="45" t="s">
        <v>76</v>
      </c>
      <c r="D133" s="45" t="s">
        <v>118</v>
      </c>
      <c r="E133" s="268" t="s">
        <v>226</v>
      </c>
      <c r="F133" s="47"/>
      <c r="G133" s="268">
        <f>SUM(G134:G136)</f>
        <v>334205</v>
      </c>
      <c r="H133" s="268">
        <f>SUM(H134:H136)</f>
        <v>334205</v>
      </c>
    </row>
    <row r="134" spans="2:8" ht="48" thickBot="1">
      <c r="B134" s="56" t="s">
        <v>30</v>
      </c>
      <c r="C134" s="45" t="s">
        <v>76</v>
      </c>
      <c r="D134" s="45" t="s">
        <v>118</v>
      </c>
      <c r="E134" s="268" t="s">
        <v>226</v>
      </c>
      <c r="F134" s="268">
        <v>111</v>
      </c>
      <c r="G134" s="268">
        <v>252609</v>
      </c>
      <c r="H134" s="331">
        <v>252609</v>
      </c>
    </row>
    <row r="135" spans="2:8" ht="79.5" thickBot="1">
      <c r="B135" s="39" t="s">
        <v>10</v>
      </c>
      <c r="C135" s="45" t="s">
        <v>76</v>
      </c>
      <c r="D135" s="45" t="s">
        <v>118</v>
      </c>
      <c r="E135" s="268" t="s">
        <v>226</v>
      </c>
      <c r="F135" s="268">
        <v>119</v>
      </c>
      <c r="G135" s="268">
        <v>76287</v>
      </c>
      <c r="H135" s="331">
        <v>76287</v>
      </c>
    </row>
    <row r="136" spans="2:8" ht="32.25" thickBot="1">
      <c r="B136" s="39" t="s">
        <v>13</v>
      </c>
      <c r="C136" s="45" t="s">
        <v>76</v>
      </c>
      <c r="D136" s="45" t="s">
        <v>118</v>
      </c>
      <c r="E136" s="268" t="s">
        <v>226</v>
      </c>
      <c r="F136" s="268">
        <v>244</v>
      </c>
      <c r="G136" s="268">
        <v>5309</v>
      </c>
      <c r="H136" s="296">
        <v>5309</v>
      </c>
    </row>
    <row r="137" spans="2:8" ht="48" thickBot="1">
      <c r="B137" s="173" t="s">
        <v>65</v>
      </c>
      <c r="C137" s="232" t="s">
        <v>76</v>
      </c>
      <c r="D137" s="232" t="s">
        <v>118</v>
      </c>
      <c r="E137" s="236" t="s">
        <v>227</v>
      </c>
      <c r="F137" s="229"/>
      <c r="G137" s="172">
        <f>SUM(G138:G142)</f>
        <v>26589</v>
      </c>
      <c r="H137" s="172">
        <f>SUM(H138:H142)</f>
        <v>26456</v>
      </c>
    </row>
    <row r="138" spans="2:8" ht="48" thickBot="1">
      <c r="B138" s="56" t="s">
        <v>30</v>
      </c>
      <c r="C138" s="45" t="s">
        <v>76</v>
      </c>
      <c r="D138" s="45" t="s">
        <v>118</v>
      </c>
      <c r="E138" s="309" t="s">
        <v>227</v>
      </c>
      <c r="F138" s="20">
        <v>111</v>
      </c>
      <c r="G138" s="298">
        <v>7800</v>
      </c>
      <c r="H138" s="225">
        <v>7800</v>
      </c>
    </row>
    <row r="139" spans="2:8" ht="79.5" thickBot="1">
      <c r="B139" s="39" t="s">
        <v>10</v>
      </c>
      <c r="C139" s="45" t="s">
        <v>76</v>
      </c>
      <c r="D139" s="45" t="s">
        <v>118</v>
      </c>
      <c r="E139" s="309" t="s">
        <v>227</v>
      </c>
      <c r="F139" s="3">
        <v>119</v>
      </c>
      <c r="G139" s="3">
        <v>2356</v>
      </c>
      <c r="H139" s="3">
        <v>2356</v>
      </c>
    </row>
    <row r="140" spans="2:8" ht="48" thickBot="1">
      <c r="B140" s="39" t="s">
        <v>228</v>
      </c>
      <c r="C140" s="45" t="s">
        <v>76</v>
      </c>
      <c r="D140" s="45" t="s">
        <v>118</v>
      </c>
      <c r="E140" s="268" t="s">
        <v>227</v>
      </c>
      <c r="F140" s="268">
        <v>244</v>
      </c>
      <c r="G140" s="3">
        <v>10833</v>
      </c>
      <c r="H140" s="3">
        <v>10700</v>
      </c>
    </row>
    <row r="141" spans="2:8" ht="16.5" thickBot="1">
      <c r="B141" s="39" t="s">
        <v>567</v>
      </c>
      <c r="C141" s="45" t="s">
        <v>76</v>
      </c>
      <c r="D141" s="45" t="s">
        <v>118</v>
      </c>
      <c r="E141" s="268" t="s">
        <v>227</v>
      </c>
      <c r="F141" s="268">
        <v>414</v>
      </c>
      <c r="G141" s="3">
        <v>0</v>
      </c>
      <c r="H141" s="3">
        <v>0</v>
      </c>
    </row>
    <row r="142" spans="2:8" ht="32.25" thickBot="1">
      <c r="B142" s="57" t="s">
        <v>48</v>
      </c>
      <c r="C142" s="45" t="s">
        <v>76</v>
      </c>
      <c r="D142" s="45" t="s">
        <v>118</v>
      </c>
      <c r="E142" s="268" t="s">
        <v>227</v>
      </c>
      <c r="F142" s="268">
        <v>850</v>
      </c>
      <c r="G142" s="3">
        <v>5600</v>
      </c>
      <c r="H142" s="3">
        <v>5600</v>
      </c>
    </row>
    <row r="143" spans="2:8" ht="48" hidden="1" thickBot="1">
      <c r="B143" s="200" t="s">
        <v>562</v>
      </c>
      <c r="C143" s="244" t="s">
        <v>76</v>
      </c>
      <c r="D143" s="244" t="s">
        <v>118</v>
      </c>
      <c r="E143" s="195" t="s">
        <v>584</v>
      </c>
      <c r="F143" s="195"/>
      <c r="G143" s="191">
        <v>0</v>
      </c>
      <c r="H143" s="191">
        <v>0</v>
      </c>
    </row>
    <row r="144" spans="2:8" ht="63.75" hidden="1" thickBot="1">
      <c r="B144" s="39" t="s">
        <v>563</v>
      </c>
      <c r="C144" s="45" t="s">
        <v>76</v>
      </c>
      <c r="D144" s="45" t="s">
        <v>118</v>
      </c>
      <c r="E144" s="268" t="s">
        <v>584</v>
      </c>
      <c r="F144" s="268">
        <v>414</v>
      </c>
      <c r="G144" s="3">
        <v>0</v>
      </c>
      <c r="H144" s="3">
        <v>0</v>
      </c>
    </row>
    <row r="145" spans="2:8" ht="48" thickBot="1">
      <c r="B145" s="169" t="s">
        <v>656</v>
      </c>
      <c r="C145" s="232" t="s">
        <v>76</v>
      </c>
      <c r="D145" s="232" t="s">
        <v>118</v>
      </c>
      <c r="E145" s="236" t="s">
        <v>227</v>
      </c>
      <c r="F145" s="236">
        <v>321</v>
      </c>
      <c r="G145" s="175">
        <v>1507</v>
      </c>
      <c r="H145" s="184">
        <v>1507</v>
      </c>
    </row>
    <row r="146" spans="2:8" ht="32.25" thickBot="1">
      <c r="B146" s="173" t="s">
        <v>232</v>
      </c>
      <c r="C146" s="232" t="s">
        <v>76</v>
      </c>
      <c r="D146" s="232" t="s">
        <v>118</v>
      </c>
      <c r="E146" s="175" t="s">
        <v>233</v>
      </c>
      <c r="F146" s="229"/>
      <c r="G146" s="186">
        <v>5514.4110000000001</v>
      </c>
      <c r="H146" s="186">
        <v>4471.732</v>
      </c>
    </row>
    <row r="147" spans="2:8" ht="63.75" thickBot="1">
      <c r="B147" s="167" t="s">
        <v>67</v>
      </c>
      <c r="C147" s="45" t="s">
        <v>76</v>
      </c>
      <c r="D147" s="45" t="s">
        <v>118</v>
      </c>
      <c r="E147" s="1" t="s">
        <v>233</v>
      </c>
      <c r="F147" s="47"/>
      <c r="G147" s="3">
        <v>5514.4110000000001</v>
      </c>
      <c r="H147" s="3">
        <v>4471.732</v>
      </c>
    </row>
    <row r="148" spans="2:8" ht="32.25" thickBot="1">
      <c r="B148" s="39" t="s">
        <v>13</v>
      </c>
      <c r="C148" s="45" t="s">
        <v>76</v>
      </c>
      <c r="D148" s="45" t="s">
        <v>118</v>
      </c>
      <c r="E148" s="268" t="s">
        <v>233</v>
      </c>
      <c r="F148" s="268">
        <v>244</v>
      </c>
      <c r="G148" s="3">
        <v>5514.4110000000001</v>
      </c>
      <c r="H148" s="3">
        <v>4471.732</v>
      </c>
    </row>
    <row r="149" spans="2:8" ht="18" hidden="1" thickBot="1">
      <c r="B149" s="212" t="s">
        <v>632</v>
      </c>
      <c r="C149" s="232" t="s">
        <v>76</v>
      </c>
      <c r="D149" s="232" t="s">
        <v>118</v>
      </c>
      <c r="E149" s="236">
        <v>9990041120</v>
      </c>
      <c r="F149" s="236"/>
      <c r="G149" s="175">
        <v>0</v>
      </c>
      <c r="H149" s="175">
        <v>0</v>
      </c>
    </row>
    <row r="150" spans="2:8" ht="63.75" hidden="1" thickBot="1">
      <c r="B150" s="273" t="s">
        <v>504</v>
      </c>
      <c r="C150" s="45" t="s">
        <v>76</v>
      </c>
      <c r="D150" s="45" t="s">
        <v>118</v>
      </c>
      <c r="E150" s="268">
        <v>9990041120</v>
      </c>
      <c r="F150" s="268">
        <v>243</v>
      </c>
      <c r="G150" s="3">
        <v>0</v>
      </c>
      <c r="H150" s="3">
        <v>0</v>
      </c>
    </row>
    <row r="151" spans="2:8" ht="32.25" thickBot="1">
      <c r="B151" s="173" t="s">
        <v>66</v>
      </c>
      <c r="C151" s="232" t="s">
        <v>76</v>
      </c>
      <c r="D151" s="232" t="s">
        <v>112</v>
      </c>
      <c r="E151" s="236" t="s">
        <v>229</v>
      </c>
      <c r="F151" s="229"/>
      <c r="G151" s="204">
        <f>SUM(G153:G163)</f>
        <v>31392.3</v>
      </c>
      <c r="H151" s="204">
        <f>SUM(H153:H163)</f>
        <v>31392.3</v>
      </c>
    </row>
    <row r="152" spans="2:8" ht="32.25" thickBot="1">
      <c r="B152" s="275" t="s">
        <v>230</v>
      </c>
      <c r="C152" s="45" t="s">
        <v>76</v>
      </c>
      <c r="D152" s="45" t="s">
        <v>112</v>
      </c>
      <c r="E152" s="268" t="s">
        <v>229</v>
      </c>
      <c r="F152" s="47"/>
      <c r="G152" s="3">
        <f>SUM(G153:G163)</f>
        <v>31392.3</v>
      </c>
      <c r="H152" s="3">
        <f>SUM(H153:H163)</f>
        <v>31392.3</v>
      </c>
    </row>
    <row r="153" spans="2:8" ht="48" thickBot="1">
      <c r="B153" s="39" t="s">
        <v>231</v>
      </c>
      <c r="C153" s="45" t="s">
        <v>76</v>
      </c>
      <c r="D153" s="45" t="s">
        <v>112</v>
      </c>
      <c r="E153" s="268" t="s">
        <v>229</v>
      </c>
      <c r="F153" s="268">
        <v>111</v>
      </c>
      <c r="G153" s="3">
        <v>18000</v>
      </c>
      <c r="H153" s="3">
        <v>18000</v>
      </c>
    </row>
    <row r="154" spans="2:8" ht="16.5" thickBot="1">
      <c r="B154" s="39" t="s">
        <v>398</v>
      </c>
      <c r="C154" s="45" t="s">
        <v>76</v>
      </c>
      <c r="D154" s="45" t="s">
        <v>112</v>
      </c>
      <c r="E154" s="268" t="s">
        <v>229</v>
      </c>
      <c r="F154" s="268">
        <v>112</v>
      </c>
      <c r="G154" s="3">
        <v>153</v>
      </c>
      <c r="H154" s="3">
        <v>153</v>
      </c>
    </row>
    <row r="155" spans="2:8" ht="79.5" thickBot="1">
      <c r="B155" s="39" t="s">
        <v>10</v>
      </c>
      <c r="C155" s="45" t="s">
        <v>76</v>
      </c>
      <c r="D155" s="45" t="s">
        <v>112</v>
      </c>
      <c r="E155" s="268" t="s">
        <v>229</v>
      </c>
      <c r="F155" s="268">
        <v>119</v>
      </c>
      <c r="G155" s="3">
        <v>5433</v>
      </c>
      <c r="H155" s="3">
        <v>5433</v>
      </c>
    </row>
    <row r="156" spans="2:8" ht="32.25" thickBot="1">
      <c r="B156" s="39" t="s">
        <v>13</v>
      </c>
      <c r="C156" s="45" t="s">
        <v>76</v>
      </c>
      <c r="D156" s="45" t="s">
        <v>112</v>
      </c>
      <c r="E156" s="268" t="s">
        <v>229</v>
      </c>
      <c r="F156" s="268">
        <v>244</v>
      </c>
      <c r="G156" s="3">
        <v>1300</v>
      </c>
      <c r="H156" s="3">
        <v>1300</v>
      </c>
    </row>
    <row r="157" spans="2:8" ht="16.5" thickBot="1">
      <c r="B157" s="52" t="s">
        <v>648</v>
      </c>
      <c r="C157" s="45" t="s">
        <v>76</v>
      </c>
      <c r="D157" s="45" t="s">
        <v>112</v>
      </c>
      <c r="E157" s="309" t="s">
        <v>229</v>
      </c>
      <c r="F157" s="309">
        <v>611</v>
      </c>
      <c r="G157" s="3">
        <v>2331</v>
      </c>
      <c r="H157" s="3">
        <v>2331</v>
      </c>
    </row>
    <row r="158" spans="2:8" ht="32.25" thickBot="1">
      <c r="B158" s="52" t="s">
        <v>649</v>
      </c>
      <c r="C158" s="45" t="s">
        <v>76</v>
      </c>
      <c r="D158" s="45" t="s">
        <v>112</v>
      </c>
      <c r="E158" s="309" t="s">
        <v>647</v>
      </c>
      <c r="F158" s="309">
        <v>611</v>
      </c>
      <c r="G158" s="3">
        <v>3100</v>
      </c>
      <c r="H158" s="3">
        <v>3100</v>
      </c>
    </row>
    <row r="159" spans="2:8" ht="32.25" thickBot="1">
      <c r="B159" s="52" t="s">
        <v>649</v>
      </c>
      <c r="C159" s="45" t="s">
        <v>76</v>
      </c>
      <c r="D159" s="45" t="s">
        <v>112</v>
      </c>
      <c r="E159" s="309" t="s">
        <v>647</v>
      </c>
      <c r="F159" s="309">
        <v>613</v>
      </c>
      <c r="G159" s="3">
        <v>18.68</v>
      </c>
      <c r="H159" s="3">
        <v>18.68</v>
      </c>
    </row>
    <row r="160" spans="2:8" ht="32.25" thickBot="1">
      <c r="B160" s="52" t="s">
        <v>649</v>
      </c>
      <c r="C160" s="45" t="s">
        <v>76</v>
      </c>
      <c r="D160" s="45" t="s">
        <v>112</v>
      </c>
      <c r="E160" s="309" t="s">
        <v>647</v>
      </c>
      <c r="F160" s="309">
        <v>623</v>
      </c>
      <c r="G160" s="3">
        <v>18.68</v>
      </c>
      <c r="H160" s="3">
        <v>18.68</v>
      </c>
    </row>
    <row r="161" spans="2:8" ht="32.25" thickBot="1">
      <c r="B161" s="52" t="s">
        <v>649</v>
      </c>
      <c r="C161" s="45" t="s">
        <v>76</v>
      </c>
      <c r="D161" s="45" t="s">
        <v>112</v>
      </c>
      <c r="E161" s="309" t="s">
        <v>647</v>
      </c>
      <c r="F161" s="309">
        <v>633</v>
      </c>
      <c r="G161" s="3">
        <v>9.34</v>
      </c>
      <c r="H161" s="3">
        <v>9.34</v>
      </c>
    </row>
    <row r="162" spans="2:8" ht="32.25" thickBot="1">
      <c r="B162" s="52" t="s">
        <v>649</v>
      </c>
      <c r="C162" s="45" t="s">
        <v>76</v>
      </c>
      <c r="D162" s="45" t="s">
        <v>112</v>
      </c>
      <c r="E162" s="309" t="s">
        <v>647</v>
      </c>
      <c r="F162" s="309">
        <v>813</v>
      </c>
      <c r="G162" s="3">
        <v>9.6</v>
      </c>
      <c r="H162" s="3">
        <v>9.6</v>
      </c>
    </row>
    <row r="163" spans="2:8" ht="32.25" thickBot="1">
      <c r="B163" s="42" t="s">
        <v>48</v>
      </c>
      <c r="C163" s="45" t="s">
        <v>76</v>
      </c>
      <c r="D163" s="45" t="s">
        <v>112</v>
      </c>
      <c r="E163" s="268" t="s">
        <v>229</v>
      </c>
      <c r="F163" s="268">
        <v>850</v>
      </c>
      <c r="G163" s="3">
        <v>1019</v>
      </c>
      <c r="H163" s="3">
        <v>1019</v>
      </c>
    </row>
    <row r="164" spans="2:8" ht="32.25" thickBot="1">
      <c r="B164" s="173" t="s">
        <v>26</v>
      </c>
      <c r="C164" s="227" t="s">
        <v>76</v>
      </c>
      <c r="D164" s="227" t="s">
        <v>76</v>
      </c>
      <c r="E164" s="229"/>
      <c r="F164" s="229"/>
      <c r="G164" s="186">
        <v>50</v>
      </c>
      <c r="H164" s="186">
        <v>50</v>
      </c>
    </row>
    <row r="165" spans="2:8" ht="32.25" thickBot="1">
      <c r="B165" s="39" t="s">
        <v>234</v>
      </c>
      <c r="C165" s="45" t="s">
        <v>76</v>
      </c>
      <c r="D165" s="45" t="s">
        <v>76</v>
      </c>
      <c r="E165" s="268" t="s">
        <v>235</v>
      </c>
      <c r="F165" s="47"/>
      <c r="G165" s="3">
        <v>50</v>
      </c>
      <c r="H165" s="3">
        <v>50</v>
      </c>
    </row>
    <row r="166" spans="2:8" ht="32.25" thickBot="1">
      <c r="B166" s="39" t="s">
        <v>13</v>
      </c>
      <c r="C166" s="45" t="s">
        <v>76</v>
      </c>
      <c r="D166" s="45" t="s">
        <v>76</v>
      </c>
      <c r="E166" s="268" t="s">
        <v>235</v>
      </c>
      <c r="F166" s="268">
        <v>244</v>
      </c>
      <c r="G166" s="3">
        <v>50</v>
      </c>
      <c r="H166" s="3">
        <v>50</v>
      </c>
    </row>
    <row r="167" spans="2:8" ht="32.25" thickBot="1">
      <c r="B167" s="173" t="s">
        <v>28</v>
      </c>
      <c r="C167" s="227" t="s">
        <v>76</v>
      </c>
      <c r="D167" s="227" t="s">
        <v>113</v>
      </c>
      <c r="E167" s="229"/>
      <c r="F167" s="229"/>
      <c r="G167" s="186">
        <f>SUM(G168+G172+G178)</f>
        <v>7887</v>
      </c>
      <c r="H167" s="186">
        <f>SUM(H168+H172+H178)</f>
        <v>7902</v>
      </c>
    </row>
    <row r="168" spans="2:8" ht="95.25" thickBot="1">
      <c r="B168" s="173" t="s">
        <v>236</v>
      </c>
      <c r="C168" s="232" t="s">
        <v>76</v>
      </c>
      <c r="D168" s="232" t="s">
        <v>113</v>
      </c>
      <c r="E168" s="236" t="s">
        <v>237</v>
      </c>
      <c r="F168" s="229"/>
      <c r="G168" s="186">
        <f>SUM(G169:G171)</f>
        <v>372</v>
      </c>
      <c r="H168" s="186">
        <f>SUM(H169:H171)</f>
        <v>387</v>
      </c>
    </row>
    <row r="169" spans="2:8" ht="63.75" thickBot="1">
      <c r="B169" s="39" t="s">
        <v>194</v>
      </c>
      <c r="C169" s="45" t="s">
        <v>76</v>
      </c>
      <c r="D169" s="45" t="s">
        <v>113</v>
      </c>
      <c r="E169" s="268" t="s">
        <v>237</v>
      </c>
      <c r="F169" s="268">
        <v>121</v>
      </c>
      <c r="G169" s="3">
        <v>286</v>
      </c>
      <c r="H169" s="3">
        <v>298</v>
      </c>
    </row>
    <row r="170" spans="2:8" ht="79.5" thickBot="1">
      <c r="B170" s="39" t="s">
        <v>10</v>
      </c>
      <c r="C170" s="45" t="s">
        <v>76</v>
      </c>
      <c r="D170" s="45" t="s">
        <v>113</v>
      </c>
      <c r="E170" s="268" t="s">
        <v>237</v>
      </c>
      <c r="F170" s="268">
        <v>129</v>
      </c>
      <c r="G170" s="3">
        <v>86</v>
      </c>
      <c r="H170" s="3">
        <v>89</v>
      </c>
    </row>
    <row r="171" spans="2:8" ht="32.25" hidden="1" thickBot="1">
      <c r="B171" s="39" t="s">
        <v>13</v>
      </c>
      <c r="C171" s="45" t="s">
        <v>76</v>
      </c>
      <c r="D171" s="45" t="s">
        <v>113</v>
      </c>
      <c r="E171" s="268" t="s">
        <v>237</v>
      </c>
      <c r="F171" s="268">
        <v>244</v>
      </c>
      <c r="G171" s="1"/>
      <c r="H171" s="1"/>
    </row>
    <row r="172" spans="2:8" ht="16.5" thickBot="1">
      <c r="B172" s="173" t="s">
        <v>238</v>
      </c>
      <c r="C172" s="240" t="s">
        <v>76</v>
      </c>
      <c r="D172" s="240" t="s">
        <v>113</v>
      </c>
      <c r="E172" s="175" t="s">
        <v>239</v>
      </c>
      <c r="F172" s="229"/>
      <c r="G172" s="186">
        <v>7515</v>
      </c>
      <c r="H172" s="186">
        <v>7515</v>
      </c>
    </row>
    <row r="173" spans="2:8" ht="32.25" thickBot="1">
      <c r="B173" s="275" t="s">
        <v>240</v>
      </c>
      <c r="C173" s="45" t="s">
        <v>76</v>
      </c>
      <c r="D173" s="45" t="s">
        <v>113</v>
      </c>
      <c r="E173" s="268" t="s">
        <v>239</v>
      </c>
      <c r="F173" s="47"/>
      <c r="G173" s="3">
        <f>SUM(G174:G177)</f>
        <v>7515</v>
      </c>
      <c r="H173" s="3">
        <f>SUM(H174:H177)</f>
        <v>7515</v>
      </c>
    </row>
    <row r="174" spans="2:8" ht="48" thickBot="1">
      <c r="B174" s="39" t="s">
        <v>231</v>
      </c>
      <c r="C174" s="45" t="s">
        <v>76</v>
      </c>
      <c r="D174" s="45" t="s">
        <v>113</v>
      </c>
      <c r="E174" s="268" t="s">
        <v>239</v>
      </c>
      <c r="F174" s="268">
        <v>111</v>
      </c>
      <c r="G174" s="3">
        <v>4594</v>
      </c>
      <c r="H174" s="3">
        <v>4594</v>
      </c>
    </row>
    <row r="175" spans="2:8" ht="79.5" thickBot="1">
      <c r="B175" s="39" t="s">
        <v>10</v>
      </c>
      <c r="C175" s="45" t="s">
        <v>76</v>
      </c>
      <c r="D175" s="45" t="s">
        <v>113</v>
      </c>
      <c r="E175" s="268" t="s">
        <v>239</v>
      </c>
      <c r="F175" s="268">
        <v>119</v>
      </c>
      <c r="G175" s="3">
        <v>1388</v>
      </c>
      <c r="H175" s="3">
        <v>1388</v>
      </c>
    </row>
    <row r="176" spans="2:8" ht="32.25" thickBot="1">
      <c r="B176" s="39" t="s">
        <v>13</v>
      </c>
      <c r="C176" s="45" t="s">
        <v>76</v>
      </c>
      <c r="D176" s="45" t="s">
        <v>113</v>
      </c>
      <c r="E176" s="268" t="s">
        <v>239</v>
      </c>
      <c r="F176" s="268">
        <v>244</v>
      </c>
      <c r="G176" s="3">
        <v>1523</v>
      </c>
      <c r="H176" s="3">
        <v>1523</v>
      </c>
    </row>
    <row r="177" spans="2:8" ht="32.25" thickBot="1">
      <c r="B177" s="273" t="s">
        <v>48</v>
      </c>
      <c r="C177" s="45" t="s">
        <v>76</v>
      </c>
      <c r="D177" s="45" t="s">
        <v>113</v>
      </c>
      <c r="E177" s="268" t="s">
        <v>239</v>
      </c>
      <c r="F177" s="268">
        <v>850</v>
      </c>
      <c r="G177" s="3">
        <v>10</v>
      </c>
      <c r="H177" s="3">
        <v>10</v>
      </c>
    </row>
    <row r="178" spans="2:8" ht="48" hidden="1" thickBot="1">
      <c r="B178" s="200" t="s">
        <v>562</v>
      </c>
      <c r="C178" s="250" t="s">
        <v>76</v>
      </c>
      <c r="D178" s="250" t="s">
        <v>113</v>
      </c>
      <c r="E178" s="251" t="s">
        <v>585</v>
      </c>
      <c r="F178" s="251"/>
      <c r="G178" s="198">
        <v>0</v>
      </c>
      <c r="H178" s="198">
        <v>0</v>
      </c>
    </row>
    <row r="179" spans="2:8" ht="63.75" hidden="1" thickBot="1">
      <c r="B179" s="39" t="s">
        <v>563</v>
      </c>
      <c r="C179" s="45" t="s">
        <v>76</v>
      </c>
      <c r="D179" s="45" t="s">
        <v>113</v>
      </c>
      <c r="E179" s="268" t="s">
        <v>585</v>
      </c>
      <c r="F179" s="268">
        <v>414</v>
      </c>
      <c r="G179" s="3">
        <v>0</v>
      </c>
      <c r="H179" s="3">
        <v>0</v>
      </c>
    </row>
    <row r="180" spans="2:8" ht="32.25" thickBot="1">
      <c r="B180" s="173" t="s">
        <v>241</v>
      </c>
      <c r="C180" s="227" t="s">
        <v>173</v>
      </c>
      <c r="D180" s="228"/>
      <c r="E180" s="229"/>
      <c r="F180" s="229"/>
      <c r="G180" s="186">
        <f>SUM(G181+G199)</f>
        <v>151138.948</v>
      </c>
      <c r="H180" s="186">
        <f>SUM(H181+H199)</f>
        <v>34272</v>
      </c>
    </row>
    <row r="181" spans="2:8" ht="16.5" thickBot="1">
      <c r="B181" s="173" t="s">
        <v>61</v>
      </c>
      <c r="C181" s="187" t="s">
        <v>173</v>
      </c>
      <c r="D181" s="187" t="s">
        <v>77</v>
      </c>
      <c r="E181" s="229"/>
      <c r="F181" s="229"/>
      <c r="G181" s="186">
        <f>SUM(G182+G191+G187+G189+G197)</f>
        <v>145861.948</v>
      </c>
      <c r="H181" s="186">
        <f>SUM(H182+H191+H187+H189)</f>
        <v>28995</v>
      </c>
    </row>
    <row r="182" spans="2:8" ht="32.25" thickBot="1">
      <c r="B182" s="173" t="s">
        <v>62</v>
      </c>
      <c r="C182" s="187" t="s">
        <v>173</v>
      </c>
      <c r="D182" s="187" t="s">
        <v>77</v>
      </c>
      <c r="E182" s="186" t="s">
        <v>242</v>
      </c>
      <c r="F182" s="229"/>
      <c r="G182" s="186">
        <f>SUM(G183:G186)</f>
        <v>18214</v>
      </c>
      <c r="H182" s="186">
        <f>SUM(H183:H186)</f>
        <v>18214</v>
      </c>
    </row>
    <row r="183" spans="2:8" ht="48" thickBot="1">
      <c r="B183" s="39" t="s">
        <v>231</v>
      </c>
      <c r="C183" s="45" t="s">
        <v>173</v>
      </c>
      <c r="D183" s="45" t="s">
        <v>77</v>
      </c>
      <c r="E183" s="268" t="s">
        <v>242</v>
      </c>
      <c r="F183" s="268">
        <v>111</v>
      </c>
      <c r="G183" s="3">
        <v>12800</v>
      </c>
      <c r="H183" s="3">
        <v>12800</v>
      </c>
    </row>
    <row r="184" spans="2:8" ht="79.5" thickBot="1">
      <c r="B184" s="39" t="s">
        <v>10</v>
      </c>
      <c r="C184" s="45" t="s">
        <v>173</v>
      </c>
      <c r="D184" s="45" t="s">
        <v>77</v>
      </c>
      <c r="E184" s="268" t="s">
        <v>242</v>
      </c>
      <c r="F184" s="268">
        <v>119</v>
      </c>
      <c r="G184" s="3">
        <v>3866</v>
      </c>
      <c r="H184" s="3">
        <v>3866</v>
      </c>
    </row>
    <row r="185" spans="2:8" ht="32.25" thickBot="1">
      <c r="B185" s="39" t="s">
        <v>13</v>
      </c>
      <c r="C185" s="45" t="s">
        <v>173</v>
      </c>
      <c r="D185" s="45" t="s">
        <v>77</v>
      </c>
      <c r="E185" s="268" t="s">
        <v>242</v>
      </c>
      <c r="F185" s="268">
        <v>244</v>
      </c>
      <c r="G185" s="3">
        <v>1282</v>
      </c>
      <c r="H185" s="3">
        <v>1282</v>
      </c>
    </row>
    <row r="186" spans="2:8" ht="32.25" thickBot="1">
      <c r="B186" s="273" t="s">
        <v>48</v>
      </c>
      <c r="C186" s="45" t="s">
        <v>173</v>
      </c>
      <c r="D186" s="45" t="s">
        <v>77</v>
      </c>
      <c r="E186" s="268" t="s">
        <v>242</v>
      </c>
      <c r="F186" s="268">
        <v>850</v>
      </c>
      <c r="G186" s="3">
        <v>266</v>
      </c>
      <c r="H186" s="3">
        <v>266</v>
      </c>
    </row>
    <row r="187" spans="2:8" ht="95.25" hidden="1" thickBot="1">
      <c r="B187" s="219" t="s">
        <v>569</v>
      </c>
      <c r="C187" s="252" t="s">
        <v>173</v>
      </c>
      <c r="D187" s="252" t="s">
        <v>77</v>
      </c>
      <c r="E187" s="222" t="s">
        <v>570</v>
      </c>
      <c r="F187" s="253"/>
      <c r="G187" s="222"/>
      <c r="H187" s="222"/>
    </row>
    <row r="188" spans="2:8" ht="32.25" hidden="1" thickBot="1">
      <c r="B188" s="39" t="s">
        <v>13</v>
      </c>
      <c r="C188" s="246" t="s">
        <v>173</v>
      </c>
      <c r="D188" s="246" t="s">
        <v>77</v>
      </c>
      <c r="E188" s="254" t="s">
        <v>586</v>
      </c>
      <c r="F188" s="20">
        <v>244</v>
      </c>
      <c r="G188" s="20"/>
      <c r="H188" s="20"/>
    </row>
    <row r="189" spans="2:8" ht="29.25" hidden="1" customHeight="1" thickBot="1">
      <c r="B189" s="223" t="s">
        <v>571</v>
      </c>
      <c r="C189" s="252" t="s">
        <v>173</v>
      </c>
      <c r="D189" s="252" t="s">
        <v>77</v>
      </c>
      <c r="E189" s="222" t="s">
        <v>572</v>
      </c>
      <c r="F189" s="255"/>
      <c r="G189" s="222"/>
      <c r="H189" s="222"/>
    </row>
    <row r="190" spans="2:8" ht="32.25" hidden="1" thickBot="1">
      <c r="B190" s="39" t="s">
        <v>13</v>
      </c>
      <c r="C190" s="246" t="s">
        <v>173</v>
      </c>
      <c r="D190" s="246" t="s">
        <v>77</v>
      </c>
      <c r="E190" s="20" t="s">
        <v>572</v>
      </c>
      <c r="F190" s="20">
        <v>244</v>
      </c>
      <c r="G190" s="20"/>
      <c r="H190" s="20"/>
    </row>
    <row r="191" spans="2:8" ht="16.5" thickBot="1">
      <c r="B191" s="173" t="s">
        <v>243</v>
      </c>
      <c r="C191" s="240" t="s">
        <v>173</v>
      </c>
      <c r="D191" s="240" t="s">
        <v>77</v>
      </c>
      <c r="E191" s="186" t="s">
        <v>244</v>
      </c>
      <c r="F191" s="229"/>
      <c r="G191" s="186">
        <v>10781</v>
      </c>
      <c r="H191" s="186">
        <v>10781</v>
      </c>
    </row>
    <row r="192" spans="2:8" ht="32.25" thickBot="1">
      <c r="B192" s="275" t="s">
        <v>240</v>
      </c>
      <c r="C192" s="45" t="s">
        <v>173</v>
      </c>
      <c r="D192" s="45" t="s">
        <v>77</v>
      </c>
      <c r="E192" s="268" t="s">
        <v>244</v>
      </c>
      <c r="F192" s="47"/>
      <c r="G192" s="3">
        <f>SUM(G193:G196)</f>
        <v>10781</v>
      </c>
      <c r="H192" s="3">
        <f>SUM(H193:H196)</f>
        <v>10781</v>
      </c>
    </row>
    <row r="193" spans="2:8" ht="48" thickBot="1">
      <c r="B193" s="39" t="s">
        <v>231</v>
      </c>
      <c r="C193" s="45" t="s">
        <v>173</v>
      </c>
      <c r="D193" s="45" t="s">
        <v>77</v>
      </c>
      <c r="E193" s="268" t="s">
        <v>244</v>
      </c>
      <c r="F193" s="268">
        <v>111</v>
      </c>
      <c r="G193" s="3">
        <v>7900</v>
      </c>
      <c r="H193" s="3">
        <v>7900</v>
      </c>
    </row>
    <row r="194" spans="2:8" ht="79.5" thickBot="1">
      <c r="B194" s="39" t="s">
        <v>10</v>
      </c>
      <c r="C194" s="45" t="s">
        <v>173</v>
      </c>
      <c r="D194" s="45" t="s">
        <v>77</v>
      </c>
      <c r="E194" s="268" t="s">
        <v>244</v>
      </c>
      <c r="F194" s="268">
        <v>119</v>
      </c>
      <c r="G194" s="3">
        <v>2386</v>
      </c>
      <c r="H194" s="3">
        <v>2386</v>
      </c>
    </row>
    <row r="195" spans="2:8" ht="32.25" thickBot="1">
      <c r="B195" s="39" t="s">
        <v>13</v>
      </c>
      <c r="C195" s="45" t="s">
        <v>173</v>
      </c>
      <c r="D195" s="45" t="s">
        <v>77</v>
      </c>
      <c r="E195" s="268" t="s">
        <v>244</v>
      </c>
      <c r="F195" s="268">
        <v>244</v>
      </c>
      <c r="G195" s="3">
        <v>485</v>
      </c>
      <c r="H195" s="3">
        <v>485</v>
      </c>
    </row>
    <row r="196" spans="2:8" ht="32.25" thickBot="1">
      <c r="B196" s="273" t="s">
        <v>48</v>
      </c>
      <c r="C196" s="45" t="s">
        <v>173</v>
      </c>
      <c r="D196" s="45" t="s">
        <v>77</v>
      </c>
      <c r="E196" s="268" t="s">
        <v>244</v>
      </c>
      <c r="F196" s="268">
        <v>850</v>
      </c>
      <c r="G196" s="3">
        <v>10</v>
      </c>
      <c r="H196" s="3">
        <v>10</v>
      </c>
    </row>
    <row r="197" spans="2:8" ht="95.25" thickBot="1">
      <c r="B197" s="138" t="s">
        <v>652</v>
      </c>
      <c r="C197" s="321" t="s">
        <v>173</v>
      </c>
      <c r="D197" s="321" t="s">
        <v>77</v>
      </c>
      <c r="E197" s="140" t="s">
        <v>653</v>
      </c>
      <c r="F197" s="322"/>
      <c r="G197" s="140">
        <v>116866.948</v>
      </c>
      <c r="H197" s="140"/>
    </row>
    <row r="198" spans="2:8" ht="48" thickBot="1">
      <c r="B198" s="320" t="s">
        <v>654</v>
      </c>
      <c r="C198" s="19" t="s">
        <v>173</v>
      </c>
      <c r="D198" s="19" t="s">
        <v>77</v>
      </c>
      <c r="E198" s="20" t="s">
        <v>653</v>
      </c>
      <c r="F198" s="312">
        <v>414</v>
      </c>
      <c r="G198" s="3">
        <v>116866.948</v>
      </c>
      <c r="H198" s="3"/>
    </row>
    <row r="199" spans="2:8" ht="32.25" thickBot="1">
      <c r="B199" s="173" t="s">
        <v>245</v>
      </c>
      <c r="C199" s="187" t="s">
        <v>173</v>
      </c>
      <c r="D199" s="187" t="s">
        <v>74</v>
      </c>
      <c r="E199" s="229"/>
      <c r="F199" s="229"/>
      <c r="G199" s="186">
        <f>SUM(G202:G206)</f>
        <v>5277</v>
      </c>
      <c r="H199" s="186">
        <f>SUM(H202:H206)</f>
        <v>5277</v>
      </c>
    </row>
    <row r="200" spans="2:8" ht="16.5" thickBot="1">
      <c r="B200" s="167" t="s">
        <v>246</v>
      </c>
      <c r="C200" s="55" t="s">
        <v>173</v>
      </c>
      <c r="D200" s="55" t="s">
        <v>74</v>
      </c>
      <c r="E200" s="4" t="s">
        <v>247</v>
      </c>
      <c r="F200" s="47"/>
      <c r="G200" s="4">
        <f>SUM(G202:G206)</f>
        <v>5277</v>
      </c>
      <c r="H200" s="4">
        <f>SUM(H202:H206)</f>
        <v>5277</v>
      </c>
    </row>
    <row r="201" spans="2:8" ht="16.5" thickBot="1">
      <c r="B201" s="167" t="s">
        <v>248</v>
      </c>
      <c r="C201" s="45" t="s">
        <v>173</v>
      </c>
      <c r="D201" s="45" t="s">
        <v>74</v>
      </c>
      <c r="E201" s="268" t="s">
        <v>247</v>
      </c>
      <c r="F201" s="47"/>
      <c r="G201" s="3">
        <f>SUM(G202:G206)</f>
        <v>5277</v>
      </c>
      <c r="H201" s="3">
        <f>SUM(H202:H206)</f>
        <v>5277</v>
      </c>
    </row>
    <row r="202" spans="2:8" ht="48" thickBot="1">
      <c r="B202" s="39" t="s">
        <v>231</v>
      </c>
      <c r="C202" s="45" t="s">
        <v>173</v>
      </c>
      <c r="D202" s="45" t="s">
        <v>74</v>
      </c>
      <c r="E202" s="268" t="s">
        <v>247</v>
      </c>
      <c r="F202" s="268">
        <v>111</v>
      </c>
      <c r="G202" s="3">
        <v>3800</v>
      </c>
      <c r="H202" s="3">
        <v>3800</v>
      </c>
    </row>
    <row r="203" spans="2:8" ht="16.5" thickBot="1">
      <c r="B203" s="39" t="s">
        <v>398</v>
      </c>
      <c r="C203" s="45" t="s">
        <v>173</v>
      </c>
      <c r="D203" s="45" t="s">
        <v>74</v>
      </c>
      <c r="E203" s="268" t="s">
        <v>247</v>
      </c>
      <c r="F203" s="268">
        <v>112</v>
      </c>
      <c r="G203" s="3">
        <v>29</v>
      </c>
      <c r="H203" s="3">
        <v>29</v>
      </c>
    </row>
    <row r="204" spans="2:8" ht="79.5" thickBot="1">
      <c r="B204" s="39" t="s">
        <v>10</v>
      </c>
      <c r="C204" s="45" t="s">
        <v>173</v>
      </c>
      <c r="D204" s="45" t="s">
        <v>74</v>
      </c>
      <c r="E204" s="268" t="s">
        <v>247</v>
      </c>
      <c r="F204" s="268">
        <v>119</v>
      </c>
      <c r="G204" s="3">
        <v>1148</v>
      </c>
      <c r="H204" s="3">
        <v>1148</v>
      </c>
    </row>
    <row r="205" spans="2:8" ht="32.25" thickBot="1">
      <c r="B205" s="39" t="s">
        <v>13</v>
      </c>
      <c r="C205" s="45" t="s">
        <v>173</v>
      </c>
      <c r="D205" s="45" t="s">
        <v>74</v>
      </c>
      <c r="E205" s="268" t="s">
        <v>247</v>
      </c>
      <c r="F205" s="268">
        <v>244</v>
      </c>
      <c r="G205" s="3">
        <v>290</v>
      </c>
      <c r="H205" s="3">
        <v>290</v>
      </c>
    </row>
    <row r="206" spans="2:8" ht="32.25" thickBot="1">
      <c r="B206" s="273" t="s">
        <v>48</v>
      </c>
      <c r="C206" s="45" t="s">
        <v>173</v>
      </c>
      <c r="D206" s="45" t="s">
        <v>74</v>
      </c>
      <c r="E206" s="268" t="s">
        <v>247</v>
      </c>
      <c r="F206" s="268">
        <v>850</v>
      </c>
      <c r="G206" s="3">
        <v>10</v>
      </c>
      <c r="H206" s="3">
        <v>10</v>
      </c>
    </row>
    <row r="207" spans="2:8" ht="16.5" thickBot="1">
      <c r="B207" s="173" t="s">
        <v>31</v>
      </c>
      <c r="C207" s="227">
        <v>10</v>
      </c>
      <c r="D207" s="228"/>
      <c r="E207" s="229"/>
      <c r="F207" s="229"/>
      <c r="G207" s="186">
        <f>SUM(G208+G211)</f>
        <v>11132.675000000001</v>
      </c>
      <c r="H207" s="186">
        <f>SUM(H208+H211)</f>
        <v>11380.198999999999</v>
      </c>
    </row>
    <row r="208" spans="2:8" ht="16.5" thickBot="1">
      <c r="B208" s="173" t="s">
        <v>32</v>
      </c>
      <c r="C208" s="232">
        <v>10</v>
      </c>
      <c r="D208" s="232" t="s">
        <v>77</v>
      </c>
      <c r="E208" s="229"/>
      <c r="F208" s="229"/>
      <c r="G208" s="175">
        <v>500</v>
      </c>
      <c r="H208" s="175">
        <v>500</v>
      </c>
    </row>
    <row r="209" spans="2:8" ht="48" thickBot="1">
      <c r="B209" s="275" t="s">
        <v>249</v>
      </c>
      <c r="C209" s="45">
        <v>10</v>
      </c>
      <c r="D209" s="45" t="s">
        <v>77</v>
      </c>
      <c r="E209" s="268" t="s">
        <v>250</v>
      </c>
      <c r="F209" s="47"/>
      <c r="G209" s="3">
        <v>500</v>
      </c>
      <c r="H209" s="3">
        <v>500</v>
      </c>
    </row>
    <row r="210" spans="2:8" ht="32.25" thickBot="1">
      <c r="B210" s="275" t="s">
        <v>34</v>
      </c>
      <c r="C210" s="45">
        <v>10</v>
      </c>
      <c r="D210" s="45" t="s">
        <v>77</v>
      </c>
      <c r="E210" s="268" t="s">
        <v>250</v>
      </c>
      <c r="F210" s="268">
        <v>312</v>
      </c>
      <c r="G210" s="3">
        <v>500</v>
      </c>
      <c r="H210" s="3">
        <v>500</v>
      </c>
    </row>
    <row r="211" spans="2:8" ht="16.5" thickBot="1">
      <c r="B211" s="173" t="s">
        <v>35</v>
      </c>
      <c r="C211" s="227">
        <v>10</v>
      </c>
      <c r="D211" s="227" t="s">
        <v>74</v>
      </c>
      <c r="E211" s="229"/>
      <c r="F211" s="229"/>
      <c r="G211" s="172">
        <f>SUM(G213+G215+G217+G219)</f>
        <v>10632.675000000001</v>
      </c>
      <c r="H211" s="172">
        <f>SUM(H213+H215+H217+H219)</f>
        <v>10880.198999999999</v>
      </c>
    </row>
    <row r="212" spans="2:8" ht="48" thickBot="1">
      <c r="B212" s="256" t="s">
        <v>268</v>
      </c>
      <c r="C212" s="232">
        <v>10</v>
      </c>
      <c r="D212" s="232" t="s">
        <v>74</v>
      </c>
      <c r="E212" s="229"/>
      <c r="F212" s="229"/>
      <c r="G212" s="175">
        <v>150.82300000000001</v>
      </c>
      <c r="H212" s="175">
        <v>155.34700000000001</v>
      </c>
    </row>
    <row r="213" spans="2:8" ht="32.25" thickBot="1">
      <c r="B213" s="275" t="s">
        <v>34</v>
      </c>
      <c r="C213" s="45">
        <v>10</v>
      </c>
      <c r="D213" s="45" t="s">
        <v>74</v>
      </c>
      <c r="E213" s="3" t="s">
        <v>387</v>
      </c>
      <c r="F213" s="268">
        <v>313</v>
      </c>
      <c r="G213" s="3">
        <v>150.82300000000001</v>
      </c>
      <c r="H213" s="3">
        <v>155.34700000000001</v>
      </c>
    </row>
    <row r="214" spans="2:8" ht="63.75" thickBot="1">
      <c r="B214" s="257" t="s">
        <v>269</v>
      </c>
      <c r="C214" s="232">
        <v>10</v>
      </c>
      <c r="D214" s="232" t="s">
        <v>74</v>
      </c>
      <c r="E214" s="229"/>
      <c r="F214" s="229"/>
      <c r="G214" s="175">
        <v>6051</v>
      </c>
      <c r="H214" s="175">
        <v>6294</v>
      </c>
    </row>
    <row r="215" spans="2:8" ht="32.25" thickBot="1">
      <c r="B215" s="275" t="s">
        <v>34</v>
      </c>
      <c r="C215" s="45">
        <v>10</v>
      </c>
      <c r="D215" s="45" t="s">
        <v>74</v>
      </c>
      <c r="E215" s="3" t="s">
        <v>516</v>
      </c>
      <c r="F215" s="268">
        <v>313</v>
      </c>
      <c r="G215" s="3">
        <v>6051</v>
      </c>
      <c r="H215" s="3">
        <v>6294</v>
      </c>
    </row>
    <row r="216" spans="2:8" ht="111" thickBot="1">
      <c r="B216" s="173" t="s">
        <v>37</v>
      </c>
      <c r="C216" s="232">
        <v>10</v>
      </c>
      <c r="D216" s="232" t="s">
        <v>74</v>
      </c>
      <c r="E216" s="236" t="s">
        <v>388</v>
      </c>
      <c r="F216" s="229"/>
      <c r="G216" s="172">
        <v>2245.4520000000002</v>
      </c>
      <c r="H216" s="172">
        <v>2245.4520000000002</v>
      </c>
    </row>
    <row r="217" spans="2:8" ht="32.25" thickBot="1">
      <c r="B217" s="275" t="s">
        <v>34</v>
      </c>
      <c r="C217" s="45">
        <v>10</v>
      </c>
      <c r="D217" s="45" t="s">
        <v>74</v>
      </c>
      <c r="E217" s="268" t="s">
        <v>388</v>
      </c>
      <c r="F217" s="268">
        <v>412</v>
      </c>
      <c r="G217" s="87">
        <v>2245.4520000000002</v>
      </c>
      <c r="H217" s="87">
        <v>2245.4520000000002</v>
      </c>
    </row>
    <row r="218" spans="2:8" ht="142.5" thickBot="1">
      <c r="B218" s="173" t="s">
        <v>251</v>
      </c>
      <c r="C218" s="232">
        <v>10</v>
      </c>
      <c r="D218" s="232" t="s">
        <v>74</v>
      </c>
      <c r="E218" s="236" t="s">
        <v>252</v>
      </c>
      <c r="F218" s="229"/>
      <c r="G218" s="175">
        <v>2185.4</v>
      </c>
      <c r="H218" s="175">
        <v>2185.4</v>
      </c>
    </row>
    <row r="219" spans="2:8" ht="32.25" thickBot="1">
      <c r="B219" s="39" t="s">
        <v>34</v>
      </c>
      <c r="C219" s="45">
        <v>10</v>
      </c>
      <c r="D219" s="45" t="s">
        <v>74</v>
      </c>
      <c r="E219" s="268" t="s">
        <v>252</v>
      </c>
      <c r="F219" s="268">
        <v>313</v>
      </c>
      <c r="G219" s="3">
        <v>2185.4</v>
      </c>
      <c r="H219" s="3">
        <v>2185.4</v>
      </c>
    </row>
    <row r="220" spans="2:8" ht="32.25" thickBot="1">
      <c r="B220" s="173" t="s">
        <v>38</v>
      </c>
      <c r="C220" s="227">
        <v>11</v>
      </c>
      <c r="D220" s="228"/>
      <c r="E220" s="229"/>
      <c r="F220" s="229"/>
      <c r="G220" s="186">
        <v>1300</v>
      </c>
      <c r="H220" s="186">
        <v>1300</v>
      </c>
    </row>
    <row r="221" spans="2:8" ht="16.5" thickBot="1">
      <c r="B221" s="167" t="s">
        <v>39</v>
      </c>
      <c r="C221" s="45">
        <v>11</v>
      </c>
      <c r="D221" s="45" t="s">
        <v>75</v>
      </c>
      <c r="E221" s="47"/>
      <c r="F221" s="47"/>
      <c r="G221" s="37">
        <v>1300</v>
      </c>
      <c r="H221" s="37">
        <v>1300</v>
      </c>
    </row>
    <row r="222" spans="2:8" ht="32.25" thickBot="1">
      <c r="B222" s="273" t="s">
        <v>40</v>
      </c>
      <c r="C222" s="45">
        <v>11</v>
      </c>
      <c r="D222" s="45" t="s">
        <v>75</v>
      </c>
      <c r="E222" s="268" t="s">
        <v>253</v>
      </c>
      <c r="F222" s="47"/>
      <c r="G222" s="37">
        <v>1300</v>
      </c>
      <c r="H222" s="37">
        <v>1300</v>
      </c>
    </row>
    <row r="223" spans="2:8" ht="0.75" customHeight="1" thickBot="1">
      <c r="B223" s="5" t="s">
        <v>550</v>
      </c>
      <c r="C223" s="45">
        <v>11</v>
      </c>
      <c r="D223" s="45" t="s">
        <v>75</v>
      </c>
      <c r="E223" s="268" t="s">
        <v>253</v>
      </c>
      <c r="F223" s="268">
        <v>123</v>
      </c>
      <c r="G223" s="37">
        <v>0</v>
      </c>
      <c r="H223" s="37">
        <v>0</v>
      </c>
    </row>
    <row r="224" spans="2:8" ht="32.25" thickBot="1">
      <c r="B224" s="39" t="s">
        <v>13</v>
      </c>
      <c r="C224" s="45">
        <v>11</v>
      </c>
      <c r="D224" s="45" t="s">
        <v>75</v>
      </c>
      <c r="E224" s="268" t="s">
        <v>253</v>
      </c>
      <c r="F224" s="268">
        <v>244</v>
      </c>
      <c r="G224" s="37">
        <v>200</v>
      </c>
      <c r="H224" s="37">
        <v>200</v>
      </c>
    </row>
    <row r="225" spans="2:8" ht="16.5" thickBot="1">
      <c r="B225" s="39" t="s">
        <v>551</v>
      </c>
      <c r="C225" s="45">
        <v>11</v>
      </c>
      <c r="D225" s="45" t="s">
        <v>75</v>
      </c>
      <c r="E225" s="268" t="s">
        <v>253</v>
      </c>
      <c r="F225" s="268">
        <v>350</v>
      </c>
      <c r="G225" s="37">
        <v>1100</v>
      </c>
      <c r="H225" s="37">
        <v>1100</v>
      </c>
    </row>
    <row r="226" spans="2:8" ht="32.25" thickBot="1">
      <c r="B226" s="173" t="s">
        <v>41</v>
      </c>
      <c r="C226" s="227">
        <v>12</v>
      </c>
      <c r="D226" s="228"/>
      <c r="E226" s="229"/>
      <c r="F226" s="229"/>
      <c r="G226" s="186">
        <v>3300</v>
      </c>
      <c r="H226" s="186">
        <v>3300</v>
      </c>
    </row>
    <row r="227" spans="2:8" ht="32.25" thickBot="1">
      <c r="B227" s="167" t="s">
        <v>42</v>
      </c>
      <c r="C227" s="45">
        <v>12</v>
      </c>
      <c r="D227" s="45" t="s">
        <v>118</v>
      </c>
      <c r="E227" s="268" t="s">
        <v>254</v>
      </c>
      <c r="F227" s="47"/>
      <c r="G227" s="3">
        <v>3300</v>
      </c>
      <c r="H227" s="3">
        <v>3300</v>
      </c>
    </row>
    <row r="228" spans="2:8" ht="12.75" customHeight="1">
      <c r="B228" s="385" t="s">
        <v>255</v>
      </c>
      <c r="C228" s="387">
        <v>12</v>
      </c>
      <c r="D228" s="387" t="s">
        <v>118</v>
      </c>
      <c r="E228" s="385" t="s">
        <v>254</v>
      </c>
      <c r="F228" s="385">
        <v>611</v>
      </c>
      <c r="G228" s="383">
        <v>3300</v>
      </c>
      <c r="H228" s="383">
        <v>3300</v>
      </c>
    </row>
    <row r="229" spans="2:8" ht="18.75" customHeight="1" thickBot="1">
      <c r="B229" s="386"/>
      <c r="C229" s="388"/>
      <c r="D229" s="388"/>
      <c r="E229" s="386"/>
      <c r="F229" s="386"/>
      <c r="G229" s="384"/>
      <c r="H229" s="384"/>
    </row>
    <row r="230" spans="2:8" ht="48" thickBot="1">
      <c r="B230" s="173" t="s">
        <v>44</v>
      </c>
      <c r="C230" s="227">
        <v>13</v>
      </c>
      <c r="D230" s="187" t="s">
        <v>77</v>
      </c>
      <c r="E230" s="229"/>
      <c r="F230" s="229"/>
      <c r="G230" s="284">
        <v>40.5</v>
      </c>
      <c r="H230" s="284">
        <v>27</v>
      </c>
    </row>
    <row r="231" spans="2:8" ht="48" thickBot="1">
      <c r="B231" s="39" t="s">
        <v>256</v>
      </c>
      <c r="C231" s="45">
        <v>13</v>
      </c>
      <c r="D231" s="45" t="s">
        <v>77</v>
      </c>
      <c r="E231" s="47"/>
      <c r="F231" s="47"/>
      <c r="G231" s="37">
        <v>40.5</v>
      </c>
      <c r="H231" s="37">
        <v>27</v>
      </c>
    </row>
    <row r="232" spans="2:8" ht="48" thickBot="1">
      <c r="B232" s="39" t="s">
        <v>257</v>
      </c>
      <c r="C232" s="45">
        <v>13</v>
      </c>
      <c r="D232" s="45" t="s">
        <v>77</v>
      </c>
      <c r="E232" s="268" t="s">
        <v>258</v>
      </c>
      <c r="F232" s="47"/>
      <c r="G232" s="37">
        <v>40.5</v>
      </c>
      <c r="H232" s="37">
        <v>27</v>
      </c>
    </row>
    <row r="233" spans="2:8" ht="32.25" thickBot="1">
      <c r="B233" s="39" t="s">
        <v>46</v>
      </c>
      <c r="C233" s="45">
        <v>13</v>
      </c>
      <c r="D233" s="45" t="s">
        <v>77</v>
      </c>
      <c r="E233" s="268" t="s">
        <v>259</v>
      </c>
      <c r="F233" s="47"/>
      <c r="G233" s="37">
        <v>40.5</v>
      </c>
      <c r="H233" s="37">
        <v>27</v>
      </c>
    </row>
    <row r="234" spans="2:8" ht="32.25" thickBot="1">
      <c r="B234" s="39" t="s">
        <v>260</v>
      </c>
      <c r="C234" s="45">
        <v>13</v>
      </c>
      <c r="D234" s="45" t="s">
        <v>77</v>
      </c>
      <c r="E234" s="268" t="s">
        <v>259</v>
      </c>
      <c r="F234" s="268">
        <v>730</v>
      </c>
      <c r="G234" s="37">
        <v>40.5</v>
      </c>
      <c r="H234" s="37">
        <v>27</v>
      </c>
    </row>
    <row r="235" spans="2:8" ht="16.5" thickBot="1">
      <c r="B235" s="258" t="s">
        <v>68</v>
      </c>
      <c r="C235" s="259"/>
      <c r="D235" s="259"/>
      <c r="E235" s="260"/>
      <c r="F235" s="260"/>
      <c r="G235" s="261">
        <f>SUM(G16+G77+G81+G87+G101+G110+G180+G207+G220+G226+G230)</f>
        <v>728461.00100000005</v>
      </c>
      <c r="H235" s="261">
        <f>SUM(H16+H77+H81+H87+H101+H110+H180+H207+H220+H226+H230)</f>
        <v>610888.17799999996</v>
      </c>
    </row>
    <row r="236" spans="2:8" ht="16.5" thickBot="1">
      <c r="B236" s="173" t="s">
        <v>69</v>
      </c>
      <c r="C236" s="232">
        <v>14</v>
      </c>
      <c r="D236" s="232" t="s">
        <v>77</v>
      </c>
      <c r="E236" s="236" t="s">
        <v>511</v>
      </c>
      <c r="F236" s="175">
        <v>511</v>
      </c>
      <c r="G236" s="175">
        <v>37135</v>
      </c>
      <c r="H236" s="175">
        <v>37135</v>
      </c>
    </row>
    <row r="237" spans="2:8" ht="16.5" thickBot="1">
      <c r="B237" s="173" t="s">
        <v>510</v>
      </c>
      <c r="C237" s="232" t="s">
        <v>402</v>
      </c>
      <c r="D237" s="232" t="s">
        <v>118</v>
      </c>
      <c r="E237" s="236" t="s">
        <v>512</v>
      </c>
      <c r="F237" s="175">
        <v>512</v>
      </c>
      <c r="G237" s="175">
        <v>0</v>
      </c>
      <c r="H237" s="175">
        <v>0</v>
      </c>
    </row>
    <row r="238" spans="2:8" ht="16.5" thickBot="1">
      <c r="B238" s="258" t="s">
        <v>71</v>
      </c>
      <c r="C238" s="259"/>
      <c r="D238" s="259"/>
      <c r="E238" s="260"/>
      <c r="F238" s="260"/>
      <c r="G238" s="262">
        <f>SUM(G235+G236+G237)</f>
        <v>765596.00100000005</v>
      </c>
      <c r="H238" s="262">
        <f>SUM(H235+H236+H237)</f>
        <v>648023.17799999996</v>
      </c>
    </row>
  </sheetData>
  <mergeCells count="27">
    <mergeCell ref="H13:H14"/>
    <mergeCell ref="C13:C14"/>
    <mergeCell ref="D13:D14"/>
    <mergeCell ref="B12:G12"/>
    <mergeCell ref="B4:H4"/>
    <mergeCell ref="B5:H5"/>
    <mergeCell ref="B9:G9"/>
    <mergeCell ref="B10:G10"/>
    <mergeCell ref="B11:G11"/>
    <mergeCell ref="B6:H6"/>
    <mergeCell ref="B7:H7"/>
    <mergeCell ref="E13:E14"/>
    <mergeCell ref="F13:F14"/>
    <mergeCell ref="G13:G14"/>
    <mergeCell ref="G228:G229"/>
    <mergeCell ref="H40:H41"/>
    <mergeCell ref="H228:H229"/>
    <mergeCell ref="B228:B229"/>
    <mergeCell ref="C228:C229"/>
    <mergeCell ref="D228:D229"/>
    <mergeCell ref="E228:E229"/>
    <mergeCell ref="F228:F229"/>
    <mergeCell ref="C40:C41"/>
    <mergeCell ref="D40:D41"/>
    <mergeCell ref="E40:E41"/>
    <mergeCell ref="F40:F41"/>
    <mergeCell ref="G40:G41"/>
  </mergeCells>
  <pageMargins left="0" right="0" top="0.35433070866141736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пр№18</vt:lpstr>
      <vt:lpstr>пр№1</vt:lpstr>
      <vt:lpstr>пр№2</vt:lpstr>
      <vt:lpstr>пр№3</vt:lpstr>
      <vt:lpstr>пр№4</vt:lpstr>
      <vt:lpstr>Пр№5</vt:lpstr>
      <vt:lpstr>Пр№6</vt:lpstr>
      <vt:lpstr>пр№7</vt:lpstr>
      <vt:lpstr>пр№8</vt:lpstr>
      <vt:lpstr>Пр№9</vt:lpstr>
      <vt:lpstr>ПР№10</vt:lpstr>
      <vt:lpstr>Пр №11</vt:lpstr>
      <vt:lpstr>Пр№12</vt:lpstr>
      <vt:lpstr>Пр№13</vt:lpstr>
      <vt:lpstr>пр№14</vt:lpstr>
      <vt:lpstr>Пр№15</vt:lpstr>
      <vt:lpstr>пр№16</vt:lpstr>
      <vt:lpstr>пр№17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2021-01-11T10:35:05Z</cp:lastPrinted>
  <dcterms:created xsi:type="dcterms:W3CDTF">2016-12-16T07:53:17Z</dcterms:created>
  <dcterms:modified xsi:type="dcterms:W3CDTF">2021-01-11T10:35:36Z</dcterms:modified>
</cp:coreProperties>
</file>